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/>
  </bookViews>
  <sheets>
    <sheet name="LTS - 2013" sheetId="1" r:id="rId1"/>
    <sheet name="CALULO TR PROM.PONDERADO" sheetId="2" r:id="rId2"/>
  </sheets>
  <externalReferences>
    <externalReference r:id="rId3"/>
  </externalReferences>
  <calcPr calcId="124519"/>
</workbook>
</file>

<file path=xl/calcChain.xml><?xml version="1.0" encoding="utf-8"?>
<calcChain xmlns="http://schemas.openxmlformats.org/spreadsheetml/2006/main">
  <c r="H112" i="1"/>
  <c r="H110"/>
  <c r="H111"/>
  <c r="H109"/>
  <c r="H108"/>
  <c r="H107"/>
  <c r="H106"/>
  <c r="E112"/>
  <c r="E111"/>
  <c r="E110"/>
  <c r="E109"/>
  <c r="E108"/>
  <c r="E107"/>
  <c r="E106"/>
  <c r="H91" l="1"/>
  <c r="H90"/>
  <c r="H89"/>
  <c r="F572" i="2"/>
  <c r="F568"/>
  <c r="F564"/>
  <c r="C461"/>
  <c r="C698"/>
  <c r="F693"/>
  <c r="F694"/>
  <c r="F695"/>
  <c r="F696"/>
  <c r="F697"/>
  <c r="F692"/>
  <c r="F698" s="1"/>
  <c r="F683"/>
  <c r="F684"/>
  <c r="F685"/>
  <c r="F686"/>
  <c r="F687"/>
  <c r="F688"/>
  <c r="F682"/>
  <c r="F674"/>
  <c r="F675"/>
  <c r="F676"/>
  <c r="F677"/>
  <c r="F678"/>
  <c r="F673"/>
  <c r="F670"/>
  <c r="F669"/>
  <c r="F668"/>
  <c r="F662"/>
  <c r="F663"/>
  <c r="F664"/>
  <c r="F661"/>
  <c r="C665"/>
  <c r="F665"/>
  <c r="F655"/>
  <c r="F656"/>
  <c r="F658" s="1"/>
  <c r="F657"/>
  <c r="F654"/>
  <c r="C658"/>
  <c r="F651"/>
  <c r="F648"/>
  <c r="F649"/>
  <c r="F650"/>
  <c r="F647"/>
  <c r="C689" l="1"/>
  <c r="C679"/>
  <c r="F679"/>
  <c r="C670"/>
  <c r="C651"/>
  <c r="F689" l="1"/>
  <c r="H105" i="1"/>
  <c r="H104"/>
  <c r="H103"/>
  <c r="E105"/>
  <c r="E104"/>
  <c r="E103"/>
  <c r="C644" i="2"/>
  <c r="F642" s="1"/>
  <c r="F643"/>
  <c r="F637"/>
  <c r="C638"/>
  <c r="F633"/>
  <c r="F638"/>
  <c r="C634"/>
  <c r="F634"/>
  <c r="F619"/>
  <c r="F618"/>
  <c r="F620"/>
  <c r="C620"/>
  <c r="H102" i="1"/>
  <c r="H101"/>
  <c r="E102"/>
  <c r="E101"/>
  <c r="E100"/>
  <c r="F628" i="2"/>
  <c r="F629"/>
  <c r="F627"/>
  <c r="C630"/>
  <c r="F623"/>
  <c r="F624"/>
  <c r="F608"/>
  <c r="F607"/>
  <c r="F615"/>
  <c r="H100" i="1"/>
  <c r="C624" i="2"/>
  <c r="H99" i="1"/>
  <c r="H98"/>
  <c r="H97"/>
  <c r="E99"/>
  <c r="E98"/>
  <c r="E97"/>
  <c r="F612" i="2"/>
  <c r="F613"/>
  <c r="F614"/>
  <c r="F611"/>
  <c r="F606"/>
  <c r="F605"/>
  <c r="C608"/>
  <c r="F602"/>
  <c r="F600"/>
  <c r="F601"/>
  <c r="F599"/>
  <c r="C615"/>
  <c r="C602"/>
  <c r="H96" i="1"/>
  <c r="H95"/>
  <c r="H94"/>
  <c r="E96"/>
  <c r="E95"/>
  <c r="E94"/>
  <c r="F595" i="2"/>
  <c r="F591"/>
  <c r="F587"/>
  <c r="C596"/>
  <c r="F596"/>
  <c r="C592"/>
  <c r="F592"/>
  <c r="C588"/>
  <c r="F588"/>
  <c r="H93" i="1"/>
  <c r="H92"/>
  <c r="E93"/>
  <c r="E92"/>
  <c r="F583" i="2"/>
  <c r="F582"/>
  <c r="F577"/>
  <c r="F578"/>
  <c r="F576"/>
  <c r="C584"/>
  <c r="F584"/>
  <c r="C579"/>
  <c r="C573"/>
  <c r="C569"/>
  <c r="C565"/>
  <c r="C561"/>
  <c r="F573" s="1"/>
  <c r="C557"/>
  <c r="E87" i="1" s="1"/>
  <c r="C553" i="2"/>
  <c r="E86" i="1" s="1"/>
  <c r="C549" i="2"/>
  <c r="C545"/>
  <c r="E84" i="1" s="1"/>
  <c r="C540" i="2"/>
  <c r="E83" i="1" s="1"/>
  <c r="C536" i="2"/>
  <c r="E82" i="1" s="1"/>
  <c r="C532" i="2"/>
  <c r="E81" i="1" s="1"/>
  <c r="C528" i="2"/>
  <c r="E80" i="1" s="1"/>
  <c r="C523" i="2"/>
  <c r="E79" i="1" s="1"/>
  <c r="C518" i="2"/>
  <c r="C512"/>
  <c r="E77" i="1" s="1"/>
  <c r="C508" i="2"/>
  <c r="E76" i="1" s="1"/>
  <c r="C504" i="2"/>
  <c r="C495"/>
  <c r="F494" s="1"/>
  <c r="C490"/>
  <c r="F488" s="1"/>
  <c r="C484"/>
  <c r="C473"/>
  <c r="E70" i="1" s="1"/>
  <c r="C478" i="2"/>
  <c r="F477" s="1"/>
  <c r="F472"/>
  <c r="C469"/>
  <c r="C452"/>
  <c r="F451" s="1"/>
  <c r="F641" l="1"/>
  <c r="F644"/>
  <c r="F630"/>
  <c r="F579"/>
  <c r="F521"/>
  <c r="F556"/>
  <c r="F557" s="1"/>
  <c r="H87" i="1" s="1"/>
  <c r="F560" i="2"/>
  <c r="F561" s="1"/>
  <c r="H88" i="1" s="1"/>
  <c r="F552" i="2"/>
  <c r="F553" s="1"/>
  <c r="H86" i="1" s="1"/>
  <c r="E88"/>
  <c r="F565" i="2"/>
  <c r="F569"/>
  <c r="F527"/>
  <c r="F531"/>
  <c r="F532" s="1"/>
  <c r="H81" i="1" s="1"/>
  <c r="F539" i="2"/>
  <c r="F540" s="1"/>
  <c r="H83" i="1" s="1"/>
  <c r="F544" i="2"/>
  <c r="F548"/>
  <c r="F549" s="1"/>
  <c r="H85" i="1" s="1"/>
  <c r="F522" i="2"/>
  <c r="F523" s="1"/>
  <c r="H79" i="1" s="1"/>
  <c r="F526" i="2"/>
  <c r="F528" s="1"/>
  <c r="H80" i="1" s="1"/>
  <c r="F535" i="2"/>
  <c r="F536" s="1"/>
  <c r="H82" i="1" s="1"/>
  <c r="F543" i="2"/>
  <c r="F545" s="1"/>
  <c r="H84" i="1" s="1"/>
  <c r="E85"/>
  <c r="F493" i="2"/>
  <c r="F495" s="1"/>
  <c r="H74" i="1" s="1"/>
  <c r="F507" i="2"/>
  <c r="F508" s="1"/>
  <c r="H76" i="1" s="1"/>
  <c r="F511" i="2"/>
  <c r="F512" s="1"/>
  <c r="H77" i="1" s="1"/>
  <c r="F515" i="2"/>
  <c r="F517"/>
  <c r="E78" i="1"/>
  <c r="F516" i="2"/>
  <c r="F498"/>
  <c r="F502"/>
  <c r="F500"/>
  <c r="F499"/>
  <c r="F503"/>
  <c r="F501"/>
  <c r="E73" i="1"/>
  <c r="E74"/>
  <c r="E75"/>
  <c r="F483" i="2"/>
  <c r="F489"/>
  <c r="F481"/>
  <c r="F482"/>
  <c r="E71" i="1"/>
  <c r="E72"/>
  <c r="F487" i="2"/>
  <c r="F476"/>
  <c r="F478" s="1"/>
  <c r="H71" i="1" s="1"/>
  <c r="F468" i="2"/>
  <c r="F466"/>
  <c r="E69" i="1"/>
  <c r="F473" i="2"/>
  <c r="H70" i="1" s="1"/>
  <c r="F464" i="2"/>
  <c r="F467"/>
  <c r="F465"/>
  <c r="E67" i="1"/>
  <c r="F450" i="2"/>
  <c r="F452" s="1"/>
  <c r="H67" i="1" s="1"/>
  <c r="F518" i="2" l="1"/>
  <c r="H78" i="1" s="1"/>
  <c r="F490" i="2"/>
  <c r="H73" i="1" s="1"/>
  <c r="F504" i="2"/>
  <c r="H75" i="1" s="1"/>
  <c r="F484" i="2"/>
  <c r="H72" i="1" s="1"/>
  <c r="C447" i="2"/>
  <c r="E66" i="1" s="1"/>
  <c r="C442" i="2"/>
  <c r="C428"/>
  <c r="F427" s="1"/>
  <c r="C424"/>
  <c r="C419"/>
  <c r="F418" s="1"/>
  <c r="C415"/>
  <c r="C404"/>
  <c r="C396"/>
  <c r="C390"/>
  <c r="C385"/>
  <c r="C361"/>
  <c r="C375"/>
  <c r="C368"/>
  <c r="C356"/>
  <c r="C342"/>
  <c r="C334"/>
  <c r="C325"/>
  <c r="E68" i="1" l="1"/>
  <c r="F457" i="2"/>
  <c r="F459"/>
  <c r="F455"/>
  <c r="F458"/>
  <c r="F456"/>
  <c r="F460"/>
  <c r="E52" i="1"/>
  <c r="F338" i="2"/>
  <c r="F340"/>
  <c r="F337"/>
  <c r="F339"/>
  <c r="F341"/>
  <c r="E54" i="1"/>
  <c r="F359" i="2"/>
  <c r="F360"/>
  <c r="E60" i="1"/>
  <c r="F400" i="2"/>
  <c r="F402"/>
  <c r="F399"/>
  <c r="F401"/>
  <c r="F403"/>
  <c r="E51" i="1"/>
  <c r="F330" i="2"/>
  <c r="F332"/>
  <c r="F328"/>
  <c r="F329"/>
  <c r="F331"/>
  <c r="F333"/>
  <c r="E53" i="1"/>
  <c r="F347" i="2"/>
  <c r="F349"/>
  <c r="F351"/>
  <c r="F353"/>
  <c r="F355"/>
  <c r="F346"/>
  <c r="F348"/>
  <c r="F350"/>
  <c r="F352"/>
  <c r="F354"/>
  <c r="F345"/>
  <c r="E56" i="1"/>
  <c r="F373" i="2"/>
  <c r="F371"/>
  <c r="F372"/>
  <c r="F374"/>
  <c r="E57" i="1"/>
  <c r="F379" i="2"/>
  <c r="F381"/>
  <c r="F383"/>
  <c r="F378"/>
  <c r="F380"/>
  <c r="F382"/>
  <c r="F384"/>
  <c r="E59" i="1"/>
  <c r="F395" i="2"/>
  <c r="F394"/>
  <c r="F393"/>
  <c r="E61" i="1"/>
  <c r="F408" i="2"/>
  <c r="F410"/>
  <c r="F412"/>
  <c r="F414"/>
  <c r="F409"/>
  <c r="F411"/>
  <c r="F413"/>
  <c r="F407"/>
  <c r="F422"/>
  <c r="F423"/>
  <c r="F433"/>
  <c r="F435"/>
  <c r="F437"/>
  <c r="F439"/>
  <c r="F441"/>
  <c r="F432"/>
  <c r="F434"/>
  <c r="F436"/>
  <c r="F438"/>
  <c r="F440"/>
  <c r="F431"/>
  <c r="F445"/>
  <c r="F446"/>
  <c r="E62" i="1"/>
  <c r="E64"/>
  <c r="E63"/>
  <c r="E65"/>
  <c r="E50"/>
  <c r="F324" i="2"/>
  <c r="F323"/>
  <c r="F322"/>
  <c r="E55" i="1"/>
  <c r="F366" i="2"/>
  <c r="F364"/>
  <c r="F365"/>
  <c r="F367"/>
  <c r="E58" i="1"/>
  <c r="F389" i="2"/>
  <c r="F388"/>
  <c r="C319"/>
  <c r="C308"/>
  <c r="C297"/>
  <c r="C288"/>
  <c r="C282"/>
  <c r="C272"/>
  <c r="C261"/>
  <c r="C252"/>
  <c r="C245"/>
  <c r="C237"/>
  <c r="C231"/>
  <c r="C223"/>
  <c r="C218"/>
  <c r="C212"/>
  <c r="C202"/>
  <c r="C191"/>
  <c r="A190"/>
  <c r="C187"/>
  <c r="C181"/>
  <c r="C174"/>
  <c r="A173"/>
  <c r="C155"/>
  <c r="C170"/>
  <c r="C164"/>
  <c r="C144"/>
  <c r="C139"/>
  <c r="A138"/>
  <c r="C135"/>
  <c r="C128"/>
  <c r="C121"/>
  <c r="A120"/>
  <c r="C117"/>
  <c r="C111"/>
  <c r="C104"/>
  <c r="C97"/>
  <c r="C92"/>
  <c r="C86"/>
  <c r="C77"/>
  <c r="A76"/>
  <c r="C73"/>
  <c r="C66"/>
  <c r="C55"/>
  <c r="C47"/>
  <c r="A45"/>
  <c r="F447" l="1"/>
  <c r="H66" i="1" s="1"/>
  <c r="F469" i="2"/>
  <c r="H69" i="1" s="1"/>
  <c r="E17"/>
  <c r="F81" i="2"/>
  <c r="F83"/>
  <c r="F85"/>
  <c r="F82"/>
  <c r="F84"/>
  <c r="F80"/>
  <c r="E21" i="1"/>
  <c r="F109" i="2"/>
  <c r="F107"/>
  <c r="F108"/>
  <c r="F110"/>
  <c r="E24" i="1"/>
  <c r="F126" i="2"/>
  <c r="F124"/>
  <c r="F125"/>
  <c r="F127"/>
  <c r="E13" i="1"/>
  <c r="F52" i="2"/>
  <c r="F54"/>
  <c r="F51"/>
  <c r="F53"/>
  <c r="F50"/>
  <c r="E15" i="1"/>
  <c r="F71" i="2"/>
  <c r="F69"/>
  <c r="F70"/>
  <c r="F72"/>
  <c r="E16" i="1"/>
  <c r="F76" i="2"/>
  <c r="E18" i="1"/>
  <c r="F91" i="2"/>
  <c r="F90"/>
  <c r="F89"/>
  <c r="E20" i="1"/>
  <c r="F102" i="2"/>
  <c r="F100"/>
  <c r="F101"/>
  <c r="F103"/>
  <c r="E22" i="1"/>
  <c r="F115" i="2"/>
  <c r="F114"/>
  <c r="F116"/>
  <c r="E23" i="1"/>
  <c r="F120" i="2"/>
  <c r="E25" i="1"/>
  <c r="F133" i="2"/>
  <c r="F131"/>
  <c r="F132"/>
  <c r="F134"/>
  <c r="E26" i="1"/>
  <c r="F138" i="2"/>
  <c r="E29" i="1"/>
  <c r="F159" i="2"/>
  <c r="F161"/>
  <c r="F163"/>
  <c r="F160"/>
  <c r="F162"/>
  <c r="F158"/>
  <c r="E28" i="1"/>
  <c r="F148" i="2"/>
  <c r="F150"/>
  <c r="F152"/>
  <c r="F154"/>
  <c r="F149"/>
  <c r="F151"/>
  <c r="F153"/>
  <c r="F147"/>
  <c r="E31" i="1"/>
  <c r="F173" i="2"/>
  <c r="E33" i="1"/>
  <c r="F186" i="2"/>
  <c r="F185"/>
  <c r="F184"/>
  <c r="E34" i="1"/>
  <c r="F190" i="2"/>
  <c r="E36" i="1"/>
  <c r="F207" i="2"/>
  <c r="F209"/>
  <c r="F211"/>
  <c r="F206"/>
  <c r="F208"/>
  <c r="F210"/>
  <c r="F205"/>
  <c r="E38" i="1"/>
  <c r="F222" i="2"/>
  <c r="F221"/>
  <c r="E40" i="1"/>
  <c r="F235" i="2"/>
  <c r="F234"/>
  <c r="F236"/>
  <c r="E42" i="1"/>
  <c r="F250" i="2"/>
  <c r="F248"/>
  <c r="F249"/>
  <c r="F251"/>
  <c r="E44" i="1"/>
  <c r="F266" i="2"/>
  <c r="F268"/>
  <c r="F270"/>
  <c r="F265"/>
  <c r="F267"/>
  <c r="F269"/>
  <c r="F271"/>
  <c r="E46" i="1"/>
  <c r="F286" i="2"/>
  <c r="F285"/>
  <c r="F287"/>
  <c r="E48" i="1"/>
  <c r="F301" i="2"/>
  <c r="F303"/>
  <c r="F305"/>
  <c r="F307"/>
  <c r="F302"/>
  <c r="F304"/>
  <c r="F306"/>
  <c r="F300"/>
  <c r="E12" i="1"/>
  <c r="F46" i="2"/>
  <c r="F45"/>
  <c r="E14" i="1"/>
  <c r="F60" i="2"/>
  <c r="F62"/>
  <c r="F64"/>
  <c r="F58"/>
  <c r="F59"/>
  <c r="F61"/>
  <c r="F63"/>
  <c r="F65"/>
  <c r="E19" i="1"/>
  <c r="F95" i="2"/>
  <c r="F96"/>
  <c r="E27" i="1"/>
  <c r="F143" i="2"/>
  <c r="F142"/>
  <c r="E30" i="1"/>
  <c r="F169" i="2"/>
  <c r="F168"/>
  <c r="F167"/>
  <c r="E32" i="1"/>
  <c r="F178" i="2"/>
  <c r="F180"/>
  <c r="F179"/>
  <c r="F177"/>
  <c r="E35" i="1"/>
  <c r="F195" i="2"/>
  <c r="F197"/>
  <c r="F199"/>
  <c r="F201"/>
  <c r="F196"/>
  <c r="F198"/>
  <c r="F200"/>
  <c r="F194"/>
  <c r="E37" i="1"/>
  <c r="F216" i="2"/>
  <c r="F215"/>
  <c r="F217"/>
  <c r="E39" i="1"/>
  <c r="F228" i="2"/>
  <c r="F230"/>
  <c r="F227"/>
  <c r="F229"/>
  <c r="F226"/>
  <c r="E41" i="1"/>
  <c r="F242" i="2"/>
  <c r="F244"/>
  <c r="F241"/>
  <c r="F243"/>
  <c r="F240"/>
  <c r="E43" i="1"/>
  <c r="F257" i="2"/>
  <c r="F259"/>
  <c r="F255"/>
  <c r="F256"/>
  <c r="F258"/>
  <c r="F260"/>
  <c r="E45" i="1"/>
  <c r="F277" i="2"/>
  <c r="F279"/>
  <c r="F281"/>
  <c r="F276"/>
  <c r="F278"/>
  <c r="F280"/>
  <c r="F275"/>
  <c r="E47" i="1"/>
  <c r="F292" i="2"/>
  <c r="F294"/>
  <c r="F296"/>
  <c r="F293"/>
  <c r="F295"/>
  <c r="F291"/>
  <c r="E49" i="1"/>
  <c r="F312" i="2"/>
  <c r="F314"/>
  <c r="F316"/>
  <c r="F318"/>
  <c r="F313"/>
  <c r="F315"/>
  <c r="F317"/>
  <c r="F311"/>
  <c r="C42"/>
  <c r="A40"/>
  <c r="C37"/>
  <c r="C31"/>
  <c r="A30"/>
  <c r="C27"/>
  <c r="A26"/>
  <c r="C23"/>
  <c r="E7" i="1" l="1"/>
  <c r="F22" i="2"/>
  <c r="F21"/>
  <c r="F20"/>
  <c r="E10" i="1"/>
  <c r="F35" i="2"/>
  <c r="F34"/>
  <c r="F36"/>
  <c r="E11" i="1"/>
  <c r="F41" i="2"/>
  <c r="F40"/>
  <c r="E8" i="1"/>
  <c r="F26" i="2"/>
  <c r="E9" i="1"/>
  <c r="F30" i="2"/>
  <c r="C17"/>
  <c r="A16"/>
  <c r="C4"/>
  <c r="C13"/>
  <c r="A12"/>
  <c r="C9"/>
  <c r="A7"/>
  <c r="A2"/>
  <c r="E3" i="1" l="1"/>
  <c r="F2" i="2"/>
  <c r="F3"/>
  <c r="E6" i="1"/>
  <c r="F16" i="2"/>
  <c r="F17" s="1"/>
  <c r="H6" i="1" s="1"/>
  <c r="F223" i="2"/>
  <c r="H38" i="1" s="1"/>
  <c r="F191" i="2"/>
  <c r="H34" i="1" s="1"/>
  <c r="F174" i="2"/>
  <c r="H31" i="1" s="1"/>
  <c r="F144" i="2"/>
  <c r="H27" i="1" s="1"/>
  <c r="F121" i="2"/>
  <c r="H23" i="1" s="1"/>
  <c r="F139" i="2"/>
  <c r="H26" i="1" s="1"/>
  <c r="F31" i="2"/>
  <c r="H9" i="1" s="1"/>
  <c r="F27" i="2"/>
  <c r="E4" i="1"/>
  <c r="E5"/>
  <c r="F8" i="2"/>
  <c r="F7"/>
  <c r="F12"/>
  <c r="F461" l="1"/>
  <c r="H68" i="1" s="1"/>
  <c r="F361" i="2"/>
  <c r="H54" i="1" s="1"/>
  <c r="F419" i="2"/>
  <c r="H62" i="1" s="1"/>
  <c r="F442" i="2"/>
  <c r="H65" i="1" s="1"/>
  <c r="F424" i="2"/>
  <c r="H63" i="1" s="1"/>
  <c r="F428" i="2"/>
  <c r="H64" i="1" s="1"/>
  <c r="F396" i="2"/>
  <c r="H59" i="1" s="1"/>
  <c r="F404" i="2"/>
  <c r="H60" i="1" s="1"/>
  <c r="F415" i="2"/>
  <c r="H61" i="1" s="1"/>
  <c r="F390" i="2"/>
  <c r="H58" i="1" s="1"/>
  <c r="F368" i="2"/>
  <c r="H55" i="1" s="1"/>
  <c r="F375" i="2"/>
  <c r="H56" i="1" s="1"/>
  <c r="F385" i="2"/>
  <c r="H57" i="1" s="1"/>
  <c r="F334" i="2"/>
  <c r="H51" i="1" s="1"/>
  <c r="F356" i="2"/>
  <c r="H53" i="1" s="1"/>
  <c r="F325" i="2"/>
  <c r="H50" i="1" s="1"/>
  <c r="F342" i="2"/>
  <c r="H52" i="1" s="1"/>
  <c r="F288" i="2"/>
  <c r="H46" i="1" s="1"/>
  <c r="F282" i="2"/>
  <c r="H45" i="1" s="1"/>
  <c r="F297" i="2"/>
  <c r="H47" i="1" s="1"/>
  <c r="F308" i="2"/>
  <c r="H48" i="1" s="1"/>
  <c r="F319" i="2"/>
  <c r="H49" i="1" s="1"/>
  <c r="F187" i="2"/>
  <c r="H33" i="1" s="1"/>
  <c r="F245" i="2"/>
  <c r="H41" i="1" s="1"/>
  <c r="F252" i="2"/>
  <c r="H42" i="1" s="1"/>
  <c r="F261" i="2"/>
  <c r="H43" i="1" s="1"/>
  <c r="F272" i="2"/>
  <c r="H44" i="1" s="1"/>
  <c r="F231" i="2"/>
  <c r="H39" i="1" s="1"/>
  <c r="F237" i="2"/>
  <c r="H40" i="1" s="1"/>
  <c r="F212" i="2"/>
  <c r="H36" i="1" s="1"/>
  <c r="F181" i="2"/>
  <c r="H32" i="1" s="1"/>
  <c r="F202" i="2"/>
  <c r="H35" i="1" s="1"/>
  <c r="F218" i="2"/>
  <c r="H37" i="1" s="1"/>
  <c r="F111" i="2"/>
  <c r="H21" i="1" s="1"/>
  <c r="F135" i="2"/>
  <c r="H25" i="1" s="1"/>
  <c r="F164" i="2"/>
  <c r="H29" i="1" s="1"/>
  <c r="F155" i="2"/>
  <c r="H28" i="1" s="1"/>
  <c r="F170" i="2"/>
  <c r="H30" i="1" s="1"/>
  <c r="F128" i="2"/>
  <c r="H24" i="1" s="1"/>
  <c r="F104" i="2"/>
  <c r="H20" i="1" s="1"/>
  <c r="F117" i="2"/>
  <c r="H22" i="1" s="1"/>
  <c r="F92" i="2"/>
  <c r="H18" i="1" s="1"/>
  <c r="F77" i="2"/>
  <c r="H16" i="1" s="1"/>
  <c r="F86" i="2"/>
  <c r="H17" i="1" s="1"/>
  <c r="F97" i="2"/>
  <c r="H19" i="1" s="1"/>
  <c r="F23" i="2"/>
  <c r="F37"/>
  <c r="H10" i="1" s="1"/>
  <c r="F42" i="2"/>
  <c r="H11" i="1" s="1"/>
  <c r="F55" i="2"/>
  <c r="H13" i="1" s="1"/>
  <c r="F66" i="2"/>
  <c r="H14" i="1" s="1"/>
  <c r="F73" i="2"/>
  <c r="H15" i="1" s="1"/>
  <c r="F47" i="2"/>
  <c r="H12" i="1" s="1"/>
  <c r="F4" i="2"/>
  <c r="H3" i="1" s="1"/>
  <c r="F13" i="2"/>
  <c r="H5" i="1" s="1"/>
  <c r="F9" i="2"/>
  <c r="H4" i="1" s="1"/>
  <c r="H7" l="1"/>
  <c r="H8"/>
</calcChain>
</file>

<file path=xl/sharedStrings.xml><?xml version="1.0" encoding="utf-8"?>
<sst xmlns="http://schemas.openxmlformats.org/spreadsheetml/2006/main" count="443" uniqueCount="26">
  <si>
    <t>MES</t>
  </si>
  <si>
    <t>FECHA</t>
  </si>
  <si>
    <t>MONEDA</t>
  </si>
  <si>
    <t>PLAZO  (EN DÍAS)</t>
  </si>
  <si>
    <t>MONTO DEMANDADO</t>
  </si>
  <si>
    <t>MONTO OFERTADO</t>
  </si>
  <si>
    <t>MONTO ADJUDICADO</t>
  </si>
  <si>
    <t>TASA PROMEDIO PONDERADA</t>
  </si>
  <si>
    <t>Enero</t>
  </si>
  <si>
    <t>Moneda Nacional</t>
  </si>
  <si>
    <t>PRECIO UNITARIO</t>
  </si>
  <si>
    <t>TASA DE RENDIMIENTO</t>
  </si>
  <si>
    <t>TASA DE DESCUENTO</t>
  </si>
  <si>
    <t>TASA EQUIVALENTE ANUAL</t>
  </si>
  <si>
    <t xml:space="preserve">TOTAL </t>
  </si>
  <si>
    <t>Febrero</t>
  </si>
  <si>
    <t>Marzo</t>
  </si>
  <si>
    <t>1.77.03%</t>
  </si>
  <si>
    <t>SEGUIMIENTO A RESULTADO DE SUBASTAS DE LETRAS DEL TESORO - GESTION 2013</t>
  </si>
  <si>
    <t>Abril</t>
  </si>
  <si>
    <t>Mayo</t>
  </si>
  <si>
    <t>Junio</t>
  </si>
  <si>
    <t>Julio</t>
  </si>
  <si>
    <t>julio</t>
  </si>
  <si>
    <t>Agosto</t>
  </si>
  <si>
    <t>Septiembre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</si>
</sst>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.0000%"/>
    <numFmt numFmtId="166" formatCode="0.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Franklin Gothic Book"/>
      <family val="2"/>
    </font>
    <font>
      <sz val="10"/>
      <color theme="0"/>
      <name val="Franklin Gothic Demi Cond"/>
      <family val="2"/>
    </font>
    <font>
      <sz val="11"/>
      <name val="Calibri"/>
      <family val="2"/>
      <scheme val="minor"/>
    </font>
    <font>
      <sz val="9"/>
      <name val="Franklin Gothic Demi Cond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14" fontId="0" fillId="0" borderId="0" xfId="0" applyNumberFormat="1" applyAlignment="1">
      <alignment horizontal="right"/>
    </xf>
    <xf numFmtId="164" fontId="0" fillId="0" borderId="0" xfId="1" applyFont="1"/>
    <xf numFmtId="165" fontId="0" fillId="0" borderId="0" xfId="2" applyNumberFormat="1" applyFont="1"/>
    <xf numFmtId="0" fontId="0" fillId="0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14" fontId="4" fillId="0" borderId="0" xfId="0" applyNumberFormat="1" applyFont="1" applyFill="1" applyAlignment="1">
      <alignment horizontal="right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/>
    <xf numFmtId="14" fontId="0" fillId="0" borderId="0" xfId="0" applyNumberFormat="1" applyFill="1" applyAlignment="1">
      <alignment horizontal="right"/>
    </xf>
    <xf numFmtId="164" fontId="0" fillId="0" borderId="0" xfId="0" applyNumberFormat="1" applyFill="1"/>
    <xf numFmtId="165" fontId="0" fillId="0" borderId="0" xfId="2" applyNumberFormat="1" applyFont="1" applyFill="1"/>
    <xf numFmtId="0" fontId="0" fillId="0" borderId="0" xfId="0" applyFill="1"/>
    <xf numFmtId="14" fontId="0" fillId="0" borderId="0" xfId="0" applyNumberFormat="1"/>
    <xf numFmtId="14" fontId="0" fillId="0" borderId="0" xfId="0" applyNumberFormat="1" applyFill="1"/>
    <xf numFmtId="164" fontId="0" fillId="0" borderId="0" xfId="1" applyFont="1" applyFill="1"/>
    <xf numFmtId="164" fontId="0" fillId="0" borderId="0" xfId="0" applyNumberFormat="1"/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0" fillId="5" borderId="0" xfId="0" applyFill="1"/>
    <xf numFmtId="165" fontId="4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165" fontId="4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/>
    </xf>
    <xf numFmtId="164" fontId="0" fillId="0" borderId="0" xfId="0" applyNumberFormat="1" applyFill="1" applyBorder="1"/>
    <xf numFmtId="14" fontId="0" fillId="0" borderId="0" xfId="0" applyNumberFormat="1" applyFill="1" applyBorder="1"/>
    <xf numFmtId="164" fontId="0" fillId="0" borderId="2" xfId="0" applyNumberFormat="1" applyFill="1" applyBorder="1"/>
    <xf numFmtId="14" fontId="0" fillId="5" borderId="0" xfId="0" applyNumberFormat="1" applyFill="1" applyBorder="1"/>
    <xf numFmtId="164" fontId="4" fillId="5" borderId="0" xfId="0" applyNumberFormat="1" applyFont="1" applyFill="1" applyBorder="1" applyAlignment="1">
      <alignment horizontal="center"/>
    </xf>
    <xf numFmtId="0" fontId="0" fillId="5" borderId="0" xfId="0" applyFill="1" applyBorder="1"/>
    <xf numFmtId="165" fontId="4" fillId="5" borderId="0" xfId="0" applyNumberFormat="1" applyFont="1" applyFill="1" applyBorder="1" applyAlignment="1">
      <alignment horizontal="right" wrapText="1"/>
    </xf>
    <xf numFmtId="165" fontId="4" fillId="5" borderId="0" xfId="0" applyNumberFormat="1" applyFont="1" applyFill="1" applyBorder="1" applyAlignment="1">
      <alignment horizontal="center" wrapText="1"/>
    </xf>
    <xf numFmtId="164" fontId="4" fillId="0" borderId="2" xfId="0" applyNumberFormat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 wrapText="1"/>
    </xf>
    <xf numFmtId="165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/>
    <xf numFmtId="164" fontId="4" fillId="5" borderId="3" xfId="0" applyNumberFormat="1" applyFont="1" applyFill="1" applyBorder="1" applyAlignment="1">
      <alignment horizontal="center"/>
    </xf>
    <xf numFmtId="165" fontId="0" fillId="5" borderId="3" xfId="0" applyNumberForma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166" fontId="0" fillId="5" borderId="0" xfId="0" applyNumberFormat="1" applyFill="1" applyBorder="1"/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GUIMIENTO%20SUBASTAS%20BCB%20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TS - 2012"/>
      <sheetName val="calculo TR prom pond"/>
      <sheetName val="Hoja1"/>
    </sheetNames>
    <sheetDataSet>
      <sheetData sheetId="0">
        <row r="3">
          <cell r="C3" t="str">
            <v>Moneda Nacional</v>
          </cell>
        </row>
        <row r="6">
          <cell r="C6" t="str">
            <v>Moneda Nacional</v>
          </cell>
        </row>
        <row r="7">
          <cell r="C7" t="str">
            <v>Moneda Nacional</v>
          </cell>
        </row>
        <row r="11">
          <cell r="C11" t="str">
            <v>Moneda Nacional</v>
          </cell>
        </row>
        <row r="21">
          <cell r="C21" t="str">
            <v>Moneda Nacional</v>
          </cell>
        </row>
        <row r="25">
          <cell r="C25" t="str">
            <v>Moneda Nacional Inexada a la UFV (En UFVs)</v>
          </cell>
        </row>
        <row r="39">
          <cell r="C39" t="str">
            <v>Moneda Nacional</v>
          </cell>
        </row>
        <row r="44">
          <cell r="C44" t="str">
            <v>Moneda Nacional</v>
          </cell>
        </row>
        <row r="75">
          <cell r="C75" t="str">
            <v>Moneda Nacional</v>
          </cell>
        </row>
        <row r="115">
          <cell r="C115" t="str">
            <v>Moneda Nacional</v>
          </cell>
        </row>
        <row r="133">
          <cell r="C133" t="str">
            <v>Moneda Nacional</v>
          </cell>
        </row>
        <row r="168">
          <cell r="C168" t="str">
            <v>Moneda Nacional</v>
          </cell>
        </row>
        <row r="185">
          <cell r="C185">
            <v>0</v>
          </cell>
        </row>
      </sheetData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9"/>
  <sheetViews>
    <sheetView tabSelected="1" workbookViewId="0">
      <pane ySplit="2" topLeftCell="A109" activePane="bottomLeft" state="frozen"/>
      <selection pane="bottomLeft" activeCell="G115" sqref="G115"/>
    </sheetView>
  </sheetViews>
  <sheetFormatPr baseColWidth="10" defaultRowHeight="15"/>
  <cols>
    <col min="1" max="1" width="11.42578125" style="1"/>
    <col min="2" max="2" width="16.28515625" customWidth="1"/>
    <col min="3" max="3" width="43.28515625" customWidth="1"/>
    <col min="4" max="7" width="20.7109375" customWidth="1"/>
    <col min="8" max="8" width="21.7109375" customWidth="1"/>
  </cols>
  <sheetData>
    <row r="1" spans="1:8" ht="15.75">
      <c r="B1" s="49" t="s">
        <v>18</v>
      </c>
      <c r="C1" s="49"/>
      <c r="D1" s="49"/>
      <c r="E1" s="49"/>
      <c r="F1" s="49"/>
      <c r="G1" s="49"/>
      <c r="H1" s="49"/>
    </row>
    <row r="2" spans="1:8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>
      <c r="A3" s="1" t="s">
        <v>8</v>
      </c>
      <c r="B3" s="3">
        <v>41276</v>
      </c>
      <c r="C3" s="1" t="s">
        <v>9</v>
      </c>
      <c r="D3" s="1">
        <v>182</v>
      </c>
      <c r="E3" s="4">
        <f>+'CALULO TR PROM.PONDERADO'!C4</f>
        <v>55000</v>
      </c>
      <c r="F3" s="4">
        <v>150000</v>
      </c>
      <c r="G3" s="4">
        <v>55000</v>
      </c>
      <c r="H3" s="5">
        <f>+'CALULO TR PROM.PONDERADO'!F4</f>
        <v>7.4059999999999994E-3</v>
      </c>
    </row>
    <row r="4" spans="1:8">
      <c r="A4" s="1" t="s">
        <v>8</v>
      </c>
      <c r="B4" s="3">
        <v>41276</v>
      </c>
      <c r="C4" s="1" t="s">
        <v>9</v>
      </c>
      <c r="D4" s="1">
        <v>273</v>
      </c>
      <c r="E4" s="4">
        <f>+'CALULO TR PROM.PONDERADO'!C9</f>
        <v>55000</v>
      </c>
      <c r="F4" s="4">
        <v>150000</v>
      </c>
      <c r="G4" s="4">
        <v>55000</v>
      </c>
      <c r="H4" s="5">
        <f>+'CALULO TR PROM.PONDERADO'!F9</f>
        <v>7.4336363636363645E-3</v>
      </c>
    </row>
    <row r="5" spans="1:8">
      <c r="A5" s="1" t="s">
        <v>8</v>
      </c>
      <c r="B5" s="3">
        <v>41276</v>
      </c>
      <c r="C5" s="1" t="s">
        <v>9</v>
      </c>
      <c r="D5" s="1">
        <v>364</v>
      </c>
      <c r="E5" s="4">
        <f>+'CALULO TR PROM.PONDERADO'!C13</f>
        <v>30000</v>
      </c>
      <c r="F5" s="4">
        <v>40000</v>
      </c>
      <c r="G5" s="4">
        <v>30000</v>
      </c>
      <c r="H5" s="5">
        <f>+'CALULO TR PROM.PONDERADO'!F13</f>
        <v>7.5040000000000003E-3</v>
      </c>
    </row>
    <row r="6" spans="1:8">
      <c r="A6" s="1" t="s">
        <v>8</v>
      </c>
      <c r="B6" s="3">
        <v>41283</v>
      </c>
      <c r="C6" s="1" t="s">
        <v>9</v>
      </c>
      <c r="D6" s="1">
        <v>182</v>
      </c>
      <c r="E6" s="4">
        <f>+'CALULO TR PROM.PONDERADO'!C17</f>
        <v>150000</v>
      </c>
      <c r="F6" s="4">
        <v>150000</v>
      </c>
      <c r="G6" s="4">
        <v>150000</v>
      </c>
      <c r="H6" s="5">
        <f>+'CALULO TR PROM.PONDERADO'!F17</f>
        <v>7.1269999999999997E-3</v>
      </c>
    </row>
    <row r="7" spans="1:8">
      <c r="A7" s="1" t="s">
        <v>8</v>
      </c>
      <c r="B7" s="3">
        <v>41283</v>
      </c>
      <c r="C7" s="1" t="s">
        <v>9</v>
      </c>
      <c r="D7" s="1">
        <v>273</v>
      </c>
      <c r="E7" s="4">
        <f>+'CALULO TR PROM.PONDERADO'!C23</f>
        <v>65000</v>
      </c>
      <c r="F7" s="4">
        <v>150000</v>
      </c>
      <c r="G7" s="4">
        <v>150000</v>
      </c>
      <c r="H7" s="5">
        <f>+'CALULO TR PROM.PONDERADO'!F23</f>
        <v>6.9543846153846157E-3</v>
      </c>
    </row>
    <row r="8" spans="1:8">
      <c r="A8" s="1" t="s">
        <v>8</v>
      </c>
      <c r="B8" s="3">
        <v>41283</v>
      </c>
      <c r="C8" s="1" t="s">
        <v>9</v>
      </c>
      <c r="D8" s="1">
        <v>364</v>
      </c>
      <c r="E8" s="4">
        <f>+'CALULO TR PROM.PONDERADO'!C27</f>
        <v>40000</v>
      </c>
      <c r="F8" s="4">
        <v>40000</v>
      </c>
      <c r="G8" s="4">
        <v>40000</v>
      </c>
      <c r="H8" s="5">
        <f>+'CALULO TR PROM.PONDERADO'!F23</f>
        <v>6.9543846153846157E-3</v>
      </c>
    </row>
    <row r="9" spans="1:8">
      <c r="A9" s="1" t="s">
        <v>8</v>
      </c>
      <c r="B9" s="3">
        <v>41290</v>
      </c>
      <c r="C9" s="1" t="s">
        <v>9</v>
      </c>
      <c r="D9" s="1">
        <v>182</v>
      </c>
      <c r="E9" s="4">
        <f>+'CALULO TR PROM.PONDERADO'!C31</f>
        <v>165000</v>
      </c>
      <c r="F9" s="4">
        <v>165000</v>
      </c>
      <c r="G9" s="4">
        <v>165000</v>
      </c>
      <c r="H9" s="5">
        <f>+'CALULO TR PROM.PONDERADO'!F31</f>
        <v>5.3550000000000004E-3</v>
      </c>
    </row>
    <row r="10" spans="1:8">
      <c r="A10" s="1" t="s">
        <v>8</v>
      </c>
      <c r="B10" s="3">
        <v>41290</v>
      </c>
      <c r="C10" s="1" t="s">
        <v>9</v>
      </c>
      <c r="D10" s="1">
        <v>273</v>
      </c>
      <c r="E10" s="4">
        <f>+'CALULO TR PROM.PONDERADO'!C37</f>
        <v>280000</v>
      </c>
      <c r="F10" s="4">
        <v>165000</v>
      </c>
      <c r="G10" s="4">
        <v>165000</v>
      </c>
      <c r="H10" s="5">
        <f>+'CALULO TR PROM.PONDERADO'!F37</f>
        <v>5.7399642857142857E-3</v>
      </c>
    </row>
    <row r="11" spans="1:8">
      <c r="A11" s="1" t="s">
        <v>8</v>
      </c>
      <c r="B11" s="3">
        <v>41290</v>
      </c>
      <c r="C11" s="1" t="s">
        <v>9</v>
      </c>
      <c r="D11" s="1">
        <v>364</v>
      </c>
      <c r="E11" s="4">
        <f>+'CALULO TR PROM.PONDERADO'!C42</f>
        <v>55500</v>
      </c>
      <c r="F11" s="4">
        <v>55000</v>
      </c>
      <c r="G11" s="4">
        <v>55000</v>
      </c>
      <c r="H11" s="5">
        <f>+'CALULO TR PROM.PONDERADO'!F42</f>
        <v>6.5601891891891896E-3</v>
      </c>
    </row>
    <row r="12" spans="1:8">
      <c r="A12" s="1" t="s">
        <v>8</v>
      </c>
      <c r="B12" s="3">
        <v>41297</v>
      </c>
      <c r="C12" s="1" t="s">
        <v>9</v>
      </c>
      <c r="D12" s="1">
        <v>91</v>
      </c>
      <c r="E12" s="4">
        <f>+'CALULO TR PROM.PONDERADO'!C47</f>
        <v>70000</v>
      </c>
      <c r="F12" s="4">
        <v>15000</v>
      </c>
      <c r="G12" s="4">
        <v>15000</v>
      </c>
      <c r="H12" s="5">
        <f>+'CALULO TR PROM.PONDERADO'!F47</f>
        <v>5.8761428571428567E-3</v>
      </c>
    </row>
    <row r="13" spans="1:8">
      <c r="A13" s="1" t="s">
        <v>8</v>
      </c>
      <c r="B13" s="3">
        <v>41297</v>
      </c>
      <c r="C13" s="1" t="s">
        <v>9</v>
      </c>
      <c r="D13" s="1">
        <v>182</v>
      </c>
      <c r="E13" s="4">
        <f>+'CALULO TR PROM.PONDERADO'!C55</f>
        <v>213000</v>
      </c>
      <c r="F13" s="4">
        <v>210000</v>
      </c>
      <c r="G13" s="4">
        <v>210000</v>
      </c>
      <c r="H13" s="5">
        <f>+'CALULO TR PROM.PONDERADO'!F55</f>
        <v>5.1952629107981218E-3</v>
      </c>
    </row>
    <row r="14" spans="1:8">
      <c r="A14" s="1" t="s">
        <v>8</v>
      </c>
      <c r="B14" s="3">
        <v>41297</v>
      </c>
      <c r="C14" s="1" t="s">
        <v>9</v>
      </c>
      <c r="D14" s="1">
        <v>273</v>
      </c>
      <c r="E14" s="4">
        <f>+'CALULO TR PROM.PONDERADO'!C66</f>
        <v>225378</v>
      </c>
      <c r="F14" s="4">
        <v>210000</v>
      </c>
      <c r="G14" s="4">
        <v>210000</v>
      </c>
      <c r="H14" s="5">
        <f>+'CALULO TR PROM.PONDERADO'!F66</f>
        <v>5.4161362510981555E-3</v>
      </c>
    </row>
    <row r="15" spans="1:8">
      <c r="A15" s="1" t="s">
        <v>8</v>
      </c>
      <c r="B15" s="3">
        <v>41297</v>
      </c>
      <c r="C15" s="1" t="s">
        <v>9</v>
      </c>
      <c r="D15" s="1">
        <v>364</v>
      </c>
      <c r="E15" s="4">
        <f>+'CALULO TR PROM.PONDERADO'!C73</f>
        <v>48500</v>
      </c>
      <c r="F15" s="4">
        <v>65000</v>
      </c>
      <c r="G15" s="4">
        <v>48500</v>
      </c>
      <c r="H15" s="5">
        <f>+'CALULO TR PROM.PONDERADO'!F73</f>
        <v>6.2342886597938135E-3</v>
      </c>
    </row>
    <row r="16" spans="1:8">
      <c r="A16" s="1" t="s">
        <v>8</v>
      </c>
      <c r="B16" s="3">
        <v>41304</v>
      </c>
      <c r="C16" s="1" t="s">
        <v>9</v>
      </c>
      <c r="D16" s="1">
        <v>91</v>
      </c>
      <c r="E16" s="4">
        <f>+'CALULO TR PROM.PONDERADO'!C77</f>
        <v>15000</v>
      </c>
      <c r="F16" s="4">
        <v>15000</v>
      </c>
      <c r="G16" s="4">
        <v>15000</v>
      </c>
      <c r="H16" s="5">
        <f>+'CALULO TR PROM.PONDERADO'!F77</f>
        <v>2.9689999999999999E-3</v>
      </c>
    </row>
    <row r="17" spans="1:8">
      <c r="A17" s="1" t="s">
        <v>8</v>
      </c>
      <c r="B17" s="3">
        <v>41304</v>
      </c>
      <c r="C17" s="1" t="s">
        <v>9</v>
      </c>
      <c r="D17" s="1">
        <v>182</v>
      </c>
      <c r="E17" s="4">
        <f>+'CALULO TR PROM.PONDERADO'!C86</f>
        <v>213640</v>
      </c>
      <c r="F17" s="4">
        <v>210000</v>
      </c>
      <c r="G17" s="4">
        <v>210000</v>
      </c>
      <c r="H17" s="5">
        <f>+'CALULO TR PROM.PONDERADO'!F86</f>
        <v>5.2357380640329527E-3</v>
      </c>
    </row>
    <row r="18" spans="1:8">
      <c r="A18" s="1" t="s">
        <v>8</v>
      </c>
      <c r="B18" s="3">
        <v>41304</v>
      </c>
      <c r="C18" s="1" t="s">
        <v>9</v>
      </c>
      <c r="D18" s="1">
        <v>273</v>
      </c>
      <c r="E18" s="4">
        <f>+'CALULO TR PROM.PONDERADO'!C92</f>
        <v>195000</v>
      </c>
      <c r="F18" s="4">
        <v>210000</v>
      </c>
      <c r="G18" s="4">
        <v>195000</v>
      </c>
      <c r="H18" s="5">
        <f>+'CALULO TR PROM.PONDERADO'!F92</f>
        <v>5.1457692307692307E-3</v>
      </c>
    </row>
    <row r="19" spans="1:8">
      <c r="A19" s="1" t="s">
        <v>8</v>
      </c>
      <c r="B19" s="3">
        <v>41304</v>
      </c>
      <c r="C19" s="1" t="s">
        <v>9</v>
      </c>
      <c r="D19" s="1">
        <v>364</v>
      </c>
      <c r="E19" s="4">
        <f>+'CALULO TR PROM.PONDERADO'!C97</f>
        <v>45000</v>
      </c>
      <c r="F19" s="4">
        <v>65000</v>
      </c>
      <c r="G19" s="4">
        <v>45000</v>
      </c>
      <c r="H19" s="5">
        <f>+'CALULO TR PROM.PONDERADO'!F97</f>
        <v>6.3949999999999996E-3</v>
      </c>
    </row>
    <row r="20" spans="1:8">
      <c r="A20" s="1" t="s">
        <v>15</v>
      </c>
      <c r="B20" s="3">
        <v>41311</v>
      </c>
      <c r="C20" s="1" t="s">
        <v>9</v>
      </c>
      <c r="D20" s="1">
        <v>182</v>
      </c>
      <c r="E20" s="4">
        <f>+'CALULO TR PROM.PONDERADO'!C104</f>
        <v>95000</v>
      </c>
      <c r="F20" s="4">
        <v>210000</v>
      </c>
      <c r="G20" s="4">
        <v>95000</v>
      </c>
      <c r="H20" s="5">
        <f>+'CALULO TR PROM.PONDERADO'!F104</f>
        <v>5.4924736842105254E-3</v>
      </c>
    </row>
    <row r="21" spans="1:8">
      <c r="A21" s="1" t="s">
        <v>15</v>
      </c>
      <c r="B21" s="3">
        <v>41311</v>
      </c>
      <c r="C21" s="1" t="s">
        <v>9</v>
      </c>
      <c r="D21" s="1">
        <v>273</v>
      </c>
      <c r="E21" s="4">
        <f>+'CALULO TR PROM.PONDERADO'!C111</f>
        <v>51500</v>
      </c>
      <c r="F21" s="4">
        <v>210000</v>
      </c>
      <c r="G21" s="4">
        <v>51500</v>
      </c>
      <c r="H21" s="5">
        <f>+'CALULO TR PROM.PONDERADO'!F111</f>
        <v>5.811291262135922E-3</v>
      </c>
    </row>
    <row r="22" spans="1:8">
      <c r="A22" s="1" t="s">
        <v>15</v>
      </c>
      <c r="B22" s="3">
        <v>41311</v>
      </c>
      <c r="C22" s="1" t="s">
        <v>9</v>
      </c>
      <c r="D22" s="1">
        <v>364</v>
      </c>
      <c r="E22" s="4">
        <f>+'CALULO TR PROM.PONDERADO'!C117</f>
        <v>46500</v>
      </c>
      <c r="F22" s="4">
        <v>65000</v>
      </c>
      <c r="G22" s="4">
        <v>46500</v>
      </c>
      <c r="H22" s="5">
        <f>+'CALULO TR PROM.PONDERADO'!F117</f>
        <v>6.4404623655913984E-3</v>
      </c>
    </row>
    <row r="23" spans="1:8">
      <c r="A23" s="1" t="s">
        <v>15</v>
      </c>
      <c r="B23" s="3">
        <v>41318</v>
      </c>
      <c r="C23" s="1" t="s">
        <v>9</v>
      </c>
      <c r="D23" s="1">
        <v>91</v>
      </c>
      <c r="E23" s="4">
        <f>+'CALULO TR PROM.PONDERADO'!C121</f>
        <v>30000</v>
      </c>
      <c r="F23" s="4">
        <v>30000</v>
      </c>
      <c r="G23" s="4">
        <v>30000</v>
      </c>
      <c r="H23" s="5">
        <f>+'CALULO TR PROM.PONDERADO'!F121</f>
        <v>3.009E-3</v>
      </c>
    </row>
    <row r="24" spans="1:8">
      <c r="A24" s="1" t="s">
        <v>15</v>
      </c>
      <c r="B24" s="3">
        <v>41318</v>
      </c>
      <c r="C24" s="1" t="s">
        <v>9</v>
      </c>
      <c r="D24" s="1">
        <v>182</v>
      </c>
      <c r="E24" s="4">
        <f>+'CALULO TR PROM.PONDERADO'!C128</f>
        <v>260000</v>
      </c>
      <c r="F24" s="4">
        <v>220000</v>
      </c>
      <c r="G24" s="4">
        <v>220000</v>
      </c>
      <c r="H24" s="5">
        <f>+'CALULO TR PROM.PONDERADO'!F128</f>
        <v>6.1778076923076925E-3</v>
      </c>
    </row>
    <row r="25" spans="1:8">
      <c r="A25" s="1" t="s">
        <v>15</v>
      </c>
      <c r="B25" s="3">
        <v>41318</v>
      </c>
      <c r="C25" s="1" t="s">
        <v>9</v>
      </c>
      <c r="D25" s="1">
        <v>273</v>
      </c>
      <c r="E25" s="4">
        <f>+'CALULO TR PROM.PONDERADO'!C135</f>
        <v>185000</v>
      </c>
      <c r="F25" s="4">
        <v>220000</v>
      </c>
      <c r="G25" s="4">
        <v>185000</v>
      </c>
      <c r="H25" s="5">
        <f>+'CALULO TR PROM.PONDERADO'!F135</f>
        <v>6.0868648648648655E-3</v>
      </c>
    </row>
    <row r="26" spans="1:8">
      <c r="A26" s="1" t="s">
        <v>15</v>
      </c>
      <c r="B26" s="3">
        <v>41318</v>
      </c>
      <c r="C26" s="1" t="s">
        <v>9</v>
      </c>
      <c r="D26" s="1">
        <v>364</v>
      </c>
      <c r="E26" s="4">
        <f>+'CALULO TR PROM.PONDERADO'!C139</f>
        <v>25000</v>
      </c>
      <c r="F26" s="4">
        <v>75000</v>
      </c>
      <c r="G26" s="4">
        <v>25000</v>
      </c>
      <c r="H26" s="5">
        <f>+'CALULO TR PROM.PONDERADO'!F139</f>
        <v>6.4710000000000002E-3</v>
      </c>
    </row>
    <row r="27" spans="1:8">
      <c r="A27" s="1" t="s">
        <v>15</v>
      </c>
      <c r="B27" s="3">
        <v>41325</v>
      </c>
      <c r="C27" s="1" t="s">
        <v>9</v>
      </c>
      <c r="D27" s="1">
        <v>91</v>
      </c>
      <c r="E27" s="4">
        <f>+'CALULO TR PROM.PONDERADO'!C144</f>
        <v>35000</v>
      </c>
      <c r="F27" s="4">
        <v>30000</v>
      </c>
      <c r="G27" s="4">
        <v>30000</v>
      </c>
      <c r="H27" s="5">
        <f>+'CALULO TR PROM.PONDERADO'!F144</f>
        <v>3.4847142857142854E-3</v>
      </c>
    </row>
    <row r="28" spans="1:8">
      <c r="A28" s="1" t="s">
        <v>15</v>
      </c>
      <c r="B28" s="3">
        <v>41325</v>
      </c>
      <c r="C28" s="1" t="s">
        <v>9</v>
      </c>
      <c r="D28" s="1">
        <v>182</v>
      </c>
      <c r="E28" s="4">
        <f>+'CALULO TR PROM.PONDERADO'!C155</f>
        <v>320000</v>
      </c>
      <c r="F28" s="4">
        <v>220000</v>
      </c>
      <c r="G28" s="4">
        <v>220000</v>
      </c>
      <c r="H28" s="5">
        <f>+'CALULO TR PROM.PONDERADO'!F155</f>
        <v>6.6241406250000003E-3</v>
      </c>
    </row>
    <row r="29" spans="1:8">
      <c r="A29" s="1" t="s">
        <v>15</v>
      </c>
      <c r="B29" s="3">
        <v>41325</v>
      </c>
      <c r="C29" s="1" t="s">
        <v>9</v>
      </c>
      <c r="D29" s="1">
        <v>273</v>
      </c>
      <c r="E29" s="4">
        <f>+'CALULO TR PROM.PONDERADO'!C164</f>
        <v>238000</v>
      </c>
      <c r="F29" s="4">
        <v>220000</v>
      </c>
      <c r="G29" s="4">
        <v>220000</v>
      </c>
      <c r="H29" s="5">
        <f>+'CALULO TR PROM.PONDERADO'!F164</f>
        <v>6.809298319327731E-3</v>
      </c>
    </row>
    <row r="30" spans="1:8">
      <c r="A30" s="1" t="s">
        <v>15</v>
      </c>
      <c r="B30" s="3">
        <v>41325</v>
      </c>
      <c r="C30" s="1" t="s">
        <v>9</v>
      </c>
      <c r="D30" s="1">
        <v>364</v>
      </c>
      <c r="E30" s="4">
        <f>+'CALULO TR PROM.PONDERADO'!C170</f>
        <v>44040</v>
      </c>
      <c r="F30" s="4">
        <v>75000</v>
      </c>
      <c r="G30" s="4">
        <v>44040</v>
      </c>
      <c r="H30" s="5">
        <f>+'CALULO TR PROM.PONDERADO'!F170</f>
        <v>6.4768619436875565E-3</v>
      </c>
    </row>
    <row r="31" spans="1:8">
      <c r="A31" s="1" t="s">
        <v>15</v>
      </c>
      <c r="B31" s="3">
        <v>41332</v>
      </c>
      <c r="C31" s="1" t="s">
        <v>9</v>
      </c>
      <c r="D31" s="1">
        <v>91</v>
      </c>
      <c r="E31" s="4">
        <f>+'CALULO TR PROM.PONDERADO'!C174</f>
        <v>30000</v>
      </c>
      <c r="F31" s="4">
        <v>30000</v>
      </c>
      <c r="G31" s="4">
        <v>30000</v>
      </c>
      <c r="H31" s="5">
        <f>+'CALULO TR PROM.PONDERADO'!F174</f>
        <v>3.3649999999999999E-3</v>
      </c>
    </row>
    <row r="32" spans="1:8">
      <c r="A32" s="1" t="s">
        <v>15</v>
      </c>
      <c r="B32" s="3">
        <v>41332</v>
      </c>
      <c r="C32" s="1" t="s">
        <v>9</v>
      </c>
      <c r="D32" s="1">
        <v>182</v>
      </c>
      <c r="E32" s="4">
        <f>+'CALULO TR PROM.PONDERADO'!C181</f>
        <v>110000</v>
      </c>
      <c r="F32" s="4">
        <v>220000</v>
      </c>
      <c r="G32" s="4">
        <v>110000</v>
      </c>
      <c r="H32" s="5">
        <f>+'CALULO TR PROM.PONDERADO'!F181</f>
        <v>8.0019090909090908E-3</v>
      </c>
    </row>
    <row r="33" spans="1:8">
      <c r="A33" s="1" t="s">
        <v>15</v>
      </c>
      <c r="B33" s="3">
        <v>41332</v>
      </c>
      <c r="C33" s="1" t="s">
        <v>9</v>
      </c>
      <c r="D33" s="1">
        <v>273</v>
      </c>
      <c r="E33" s="4">
        <f>+'CALULO TR PROM.PONDERADO'!C187</f>
        <v>105000</v>
      </c>
      <c r="F33" s="4">
        <v>220000</v>
      </c>
      <c r="G33" s="4">
        <v>105000</v>
      </c>
      <c r="H33" s="5">
        <f>+'CALULO TR PROM.PONDERADO'!F187</f>
        <v>8.3205238095238089E-3</v>
      </c>
    </row>
    <row r="34" spans="1:8">
      <c r="A34" s="1" t="s">
        <v>16</v>
      </c>
      <c r="B34" s="3">
        <v>41339</v>
      </c>
      <c r="C34" s="1" t="s">
        <v>9</v>
      </c>
      <c r="D34" s="1">
        <v>91</v>
      </c>
      <c r="E34" s="4">
        <f>+'CALULO TR PROM.PONDERADO'!C191</f>
        <v>30000</v>
      </c>
      <c r="F34" s="4">
        <v>30000</v>
      </c>
      <c r="G34" s="4">
        <v>30000</v>
      </c>
      <c r="H34" s="5">
        <f>+'CALULO TR PROM.PONDERADO'!F191</f>
        <v>3.643E-3</v>
      </c>
    </row>
    <row r="35" spans="1:8">
      <c r="A35" s="1" t="s">
        <v>16</v>
      </c>
      <c r="B35" s="3">
        <v>41339</v>
      </c>
      <c r="C35" s="1" t="s">
        <v>9</v>
      </c>
      <c r="D35" s="1">
        <v>182</v>
      </c>
      <c r="E35" s="4">
        <f>+'CALULO TR PROM.PONDERADO'!C202</f>
        <v>217015</v>
      </c>
      <c r="F35" s="4">
        <v>220000</v>
      </c>
      <c r="G35" s="4">
        <v>217015</v>
      </c>
      <c r="H35" s="5">
        <f>+'CALULO TR PROM.PONDERADO'!F202</f>
        <v>8.8887245582102616E-3</v>
      </c>
    </row>
    <row r="36" spans="1:8">
      <c r="A36" s="1" t="s">
        <v>16</v>
      </c>
      <c r="B36" s="3">
        <v>41339</v>
      </c>
      <c r="C36" s="1" t="s">
        <v>9</v>
      </c>
      <c r="D36" s="1">
        <v>273</v>
      </c>
      <c r="E36" s="4">
        <f>+'CALULO TR PROM.PONDERADO'!C212</f>
        <v>190180</v>
      </c>
      <c r="F36" s="4">
        <v>220000</v>
      </c>
      <c r="G36" s="4">
        <v>190180</v>
      </c>
      <c r="H36" s="5">
        <f>+'CALULO TR PROM.PONDERADO'!F212</f>
        <v>8.8809878010306029E-3</v>
      </c>
    </row>
    <row r="37" spans="1:8">
      <c r="A37" s="1" t="s">
        <v>16</v>
      </c>
      <c r="B37" s="3">
        <v>41339</v>
      </c>
      <c r="C37" s="1" t="s">
        <v>9</v>
      </c>
      <c r="D37" s="1">
        <v>364</v>
      </c>
      <c r="E37" s="4">
        <f>+'CALULO TR PROM.PONDERADO'!C218</f>
        <v>100000</v>
      </c>
      <c r="F37" s="4">
        <v>75000</v>
      </c>
      <c r="G37" s="4">
        <v>75000</v>
      </c>
      <c r="H37" s="5">
        <f>+'CALULO TR PROM.PONDERADO'!F218</f>
        <v>1.0077300000000001E-2</v>
      </c>
    </row>
    <row r="38" spans="1:8">
      <c r="A38" s="1" t="s">
        <v>16</v>
      </c>
      <c r="B38" s="3">
        <v>41346</v>
      </c>
      <c r="C38" s="1" t="s">
        <v>9</v>
      </c>
      <c r="D38" s="1">
        <v>91</v>
      </c>
      <c r="E38" s="4">
        <f>+'CALULO TR PROM.PONDERADO'!C223</f>
        <v>90000</v>
      </c>
      <c r="F38" s="4">
        <v>60000</v>
      </c>
      <c r="G38" s="4">
        <v>60000</v>
      </c>
      <c r="H38" s="5">
        <f>+'CALULO TR PROM.PONDERADO'!F223</f>
        <v>4.6476666666666663E-3</v>
      </c>
    </row>
    <row r="39" spans="1:8">
      <c r="A39" s="1" t="s">
        <v>16</v>
      </c>
      <c r="B39" s="3">
        <v>41346</v>
      </c>
      <c r="C39" s="1" t="s">
        <v>9</v>
      </c>
      <c r="D39" s="1">
        <v>182</v>
      </c>
      <c r="E39" s="4">
        <f>+'CALULO TR PROM.PONDERADO'!C231</f>
        <v>140000</v>
      </c>
      <c r="F39" s="4">
        <v>220000</v>
      </c>
      <c r="G39" s="4">
        <v>140000</v>
      </c>
      <c r="H39" s="5">
        <f>+'CALULO TR PROM.PONDERADO'!F231</f>
        <v>1.0509571428571427E-2</v>
      </c>
    </row>
    <row r="40" spans="1:8">
      <c r="A40" s="1" t="s">
        <v>16</v>
      </c>
      <c r="B40" s="3">
        <v>41346</v>
      </c>
      <c r="C40" s="1" t="s">
        <v>9</v>
      </c>
      <c r="D40" s="1">
        <v>273</v>
      </c>
      <c r="E40" s="4">
        <f>+'CALULO TR PROM.PONDERADO'!C237</f>
        <v>95000</v>
      </c>
      <c r="F40" s="4">
        <v>250000</v>
      </c>
      <c r="G40" s="4">
        <v>95000</v>
      </c>
      <c r="H40" s="5">
        <f>+'CALULO TR PROM.PONDERADO'!F237</f>
        <v>1.0888894736842106E-2</v>
      </c>
    </row>
    <row r="41" spans="1:8">
      <c r="A41" s="1" t="s">
        <v>16</v>
      </c>
      <c r="B41" s="3">
        <v>41346</v>
      </c>
      <c r="C41" s="1" t="s">
        <v>9</v>
      </c>
      <c r="D41" s="1">
        <v>364</v>
      </c>
      <c r="E41" s="4">
        <f>+'CALULO TR PROM.PONDERADO'!C245</f>
        <v>131000</v>
      </c>
      <c r="F41" s="4">
        <v>150000</v>
      </c>
      <c r="G41" s="4">
        <v>131000</v>
      </c>
      <c r="H41" s="5">
        <f>+'CALULO TR PROM.PONDERADO'!F245</f>
        <v>1.1155389312977097E-2</v>
      </c>
    </row>
    <row r="42" spans="1:8">
      <c r="A42" s="1" t="s">
        <v>16</v>
      </c>
      <c r="B42" s="3">
        <v>41353</v>
      </c>
      <c r="C42" s="1" t="s">
        <v>9</v>
      </c>
      <c r="D42" s="1">
        <v>91</v>
      </c>
      <c r="E42" s="4">
        <f>+'CALULO TR PROM.PONDERADO'!C252</f>
        <v>100500</v>
      </c>
      <c r="F42" s="4">
        <v>79000</v>
      </c>
      <c r="G42" s="4">
        <v>79000</v>
      </c>
      <c r="H42" s="5">
        <f>+'CALULO TR PROM.PONDERADO'!F252</f>
        <v>6.2179402985074635E-3</v>
      </c>
    </row>
    <row r="43" spans="1:8">
      <c r="A43" s="1" t="s">
        <v>16</v>
      </c>
      <c r="B43" s="3">
        <v>41353</v>
      </c>
      <c r="C43" s="1" t="s">
        <v>9</v>
      </c>
      <c r="D43" s="1">
        <v>182</v>
      </c>
      <c r="E43" s="4">
        <f>+'CALULO TR PROM.PONDERADO'!C261</f>
        <v>217000</v>
      </c>
      <c r="F43" s="4">
        <v>220000</v>
      </c>
      <c r="G43" s="4">
        <v>217000</v>
      </c>
      <c r="H43" s="5">
        <f>+'CALULO TR PROM.PONDERADO'!F261</f>
        <v>1.1452732718894009E-2</v>
      </c>
    </row>
    <row r="44" spans="1:8">
      <c r="A44" s="1" t="s">
        <v>16</v>
      </c>
      <c r="B44" s="3">
        <v>41353</v>
      </c>
      <c r="C44" s="1" t="s">
        <v>9</v>
      </c>
      <c r="D44" s="1">
        <v>273</v>
      </c>
      <c r="E44" s="4">
        <f>+'CALULO TR PROM.PONDERADO'!C272</f>
        <v>227800</v>
      </c>
      <c r="F44" s="4">
        <v>250000</v>
      </c>
      <c r="G44" s="4">
        <v>227800</v>
      </c>
      <c r="H44" s="5">
        <f>+'CALULO TR PROM.PONDERADO'!F272</f>
        <v>1.1279299385425812E-2</v>
      </c>
    </row>
    <row r="45" spans="1:8">
      <c r="A45" s="1" t="s">
        <v>16</v>
      </c>
      <c r="B45" s="3">
        <v>41353</v>
      </c>
      <c r="C45" s="1" t="s">
        <v>9</v>
      </c>
      <c r="D45" s="1">
        <v>364</v>
      </c>
      <c r="E45" s="4">
        <f>+'CALULO TR PROM.PONDERADO'!C282</f>
        <v>145000</v>
      </c>
      <c r="F45" s="4">
        <v>150000</v>
      </c>
      <c r="G45" s="4">
        <v>145000</v>
      </c>
      <c r="H45" s="5">
        <f>+'CALULO TR PROM.PONDERADO'!F282</f>
        <v>1.207648275862069E-2</v>
      </c>
    </row>
    <row r="46" spans="1:8">
      <c r="A46" s="1" t="s">
        <v>16</v>
      </c>
      <c r="B46" s="3">
        <v>41360</v>
      </c>
      <c r="C46" s="1" t="s">
        <v>9</v>
      </c>
      <c r="D46" s="1">
        <v>92</v>
      </c>
      <c r="E46" s="4">
        <f>+'CALULO TR PROM.PONDERADO'!C288</f>
        <v>91660</v>
      </c>
      <c r="F46" s="4">
        <v>79000</v>
      </c>
      <c r="G46" s="4">
        <v>79000</v>
      </c>
      <c r="H46" s="5">
        <f>+'CALULO TR PROM.PONDERADO'!F288</f>
        <v>7.6749317041239365E-3</v>
      </c>
    </row>
    <row r="47" spans="1:8">
      <c r="A47" s="1" t="s">
        <v>16</v>
      </c>
      <c r="B47" s="3">
        <v>41360</v>
      </c>
      <c r="C47" s="1" t="s">
        <v>9</v>
      </c>
      <c r="D47" s="1">
        <v>183</v>
      </c>
      <c r="E47" s="4">
        <f>+'CALULO TR PROM.PONDERADO'!C297</f>
        <v>184200</v>
      </c>
      <c r="F47" s="4">
        <v>220000</v>
      </c>
      <c r="G47" s="4">
        <v>184200</v>
      </c>
      <c r="H47" s="5">
        <f>+'CALULO TR PROM.PONDERADO'!F297</f>
        <v>1.278326384364821E-2</v>
      </c>
    </row>
    <row r="48" spans="1:8">
      <c r="A48" s="1" t="s">
        <v>16</v>
      </c>
      <c r="B48" s="3">
        <v>41360</v>
      </c>
      <c r="C48" s="1" t="s">
        <v>9</v>
      </c>
      <c r="D48" s="1">
        <v>274</v>
      </c>
      <c r="E48" s="4">
        <f>+'CALULO TR PROM.PONDERADO'!C308</f>
        <v>90055</v>
      </c>
      <c r="F48" s="4">
        <v>250000</v>
      </c>
      <c r="G48" s="4">
        <v>90055</v>
      </c>
      <c r="H48" s="5">
        <f>+'CALULO TR PROM.PONDERADO'!F308</f>
        <v>1.2850769474210206E-2</v>
      </c>
    </row>
    <row r="49" spans="1:8">
      <c r="A49" s="1" t="s">
        <v>16</v>
      </c>
      <c r="B49" s="3">
        <v>41360</v>
      </c>
      <c r="C49" s="1" t="s">
        <v>9</v>
      </c>
      <c r="D49" s="1">
        <v>365</v>
      </c>
      <c r="E49" s="4">
        <f>+'CALULO TR PROM.PONDERADO'!C319</f>
        <v>86270</v>
      </c>
      <c r="F49" s="4">
        <v>150000</v>
      </c>
      <c r="G49" s="4">
        <v>86270</v>
      </c>
      <c r="H49" s="5">
        <f>+'CALULO TR PROM.PONDERADO'!F319</f>
        <v>1.3399983655963834E-2</v>
      </c>
    </row>
    <row r="50" spans="1:8">
      <c r="A50" s="1" t="s">
        <v>19</v>
      </c>
      <c r="B50" s="3">
        <v>41367</v>
      </c>
      <c r="C50" s="1" t="s">
        <v>9</v>
      </c>
      <c r="D50" s="1">
        <v>91</v>
      </c>
      <c r="E50" s="4">
        <f>+'CALULO TR PROM.PONDERADO'!C325</f>
        <v>90000</v>
      </c>
      <c r="F50" s="4">
        <v>79000</v>
      </c>
      <c r="G50" s="4">
        <v>79000</v>
      </c>
      <c r="H50" s="5">
        <f>+'CALULO TR PROM.PONDERADO'!F325</f>
        <v>8.7664444444444448E-3</v>
      </c>
    </row>
    <row r="51" spans="1:8">
      <c r="A51" s="1" t="s">
        <v>19</v>
      </c>
      <c r="B51" s="3">
        <v>41367</v>
      </c>
      <c r="C51" s="1" t="s">
        <v>9</v>
      </c>
      <c r="D51" s="1">
        <v>182</v>
      </c>
      <c r="E51" s="4">
        <f>+'CALULO TR PROM.PONDERADO'!C334</f>
        <v>68013</v>
      </c>
      <c r="F51" s="4">
        <v>220000</v>
      </c>
      <c r="G51" s="4">
        <v>68013</v>
      </c>
      <c r="H51" s="5">
        <f>+'CALULO TR PROM.PONDERADO'!F334</f>
        <v>1.372028513666505E-2</v>
      </c>
    </row>
    <row r="52" spans="1:8">
      <c r="A52" s="1" t="s">
        <v>19</v>
      </c>
      <c r="B52" s="3">
        <v>41367</v>
      </c>
      <c r="C52" s="1" t="s">
        <v>9</v>
      </c>
      <c r="D52" s="1">
        <v>273</v>
      </c>
      <c r="E52" s="4">
        <f>+'CALULO TR PROM.PONDERADO'!C342</f>
        <v>40560</v>
      </c>
      <c r="F52" s="4">
        <v>250000</v>
      </c>
      <c r="G52" s="4">
        <v>40560</v>
      </c>
      <c r="H52" s="5">
        <f>+'CALULO TR PROM.PONDERADO'!F342</f>
        <v>1.3989647928994084E-2</v>
      </c>
    </row>
    <row r="53" spans="1:8">
      <c r="A53" s="1" t="s">
        <v>19</v>
      </c>
      <c r="B53" s="3">
        <v>41367</v>
      </c>
      <c r="C53" s="1" t="s">
        <v>9</v>
      </c>
      <c r="D53" s="1">
        <v>364</v>
      </c>
      <c r="E53" s="4">
        <f>+'CALULO TR PROM.PONDERADO'!C356</f>
        <v>181700</v>
      </c>
      <c r="F53" s="4">
        <v>150000</v>
      </c>
      <c r="G53" s="4">
        <v>150000</v>
      </c>
      <c r="H53" s="5">
        <f>+'CALULO TR PROM.PONDERADO'!F356</f>
        <v>1.5001996147495873E-2</v>
      </c>
    </row>
    <row r="54" spans="1:8">
      <c r="A54" s="1" t="s">
        <v>19</v>
      </c>
      <c r="B54" s="3">
        <v>41374</v>
      </c>
      <c r="C54" s="1" t="s">
        <v>9</v>
      </c>
      <c r="D54" s="1">
        <v>91</v>
      </c>
      <c r="E54" s="4">
        <f>+'CALULO TR PROM.PONDERADO'!C361</f>
        <v>50000</v>
      </c>
      <c r="F54" s="4">
        <v>79000</v>
      </c>
      <c r="G54" s="4">
        <v>50000</v>
      </c>
      <c r="H54" s="5">
        <f>+'CALULO TR PROM.PONDERADO'!F361</f>
        <v>9.1515999999999993E-3</v>
      </c>
    </row>
    <row r="55" spans="1:8">
      <c r="A55" s="1" t="s">
        <v>19</v>
      </c>
      <c r="B55" s="3">
        <v>41374</v>
      </c>
      <c r="C55" s="1" t="s">
        <v>9</v>
      </c>
      <c r="D55" s="1">
        <v>182</v>
      </c>
      <c r="E55" s="4">
        <f>+'CALULO TR PROM.PONDERADO'!C368</f>
        <v>56075</v>
      </c>
      <c r="F55" s="4">
        <v>220000</v>
      </c>
      <c r="G55" s="4">
        <v>56075</v>
      </c>
      <c r="H55" s="5">
        <f>+'CALULO TR PROM.PONDERADO'!F368</f>
        <v>1.4693077128845296E-2</v>
      </c>
    </row>
    <row r="56" spans="1:8">
      <c r="A56" s="1" t="s">
        <v>19</v>
      </c>
      <c r="B56" s="3">
        <v>41374</v>
      </c>
      <c r="C56" s="1" t="s">
        <v>9</v>
      </c>
      <c r="D56" s="1">
        <v>273</v>
      </c>
      <c r="E56" s="4">
        <f>+'CALULO TR PROM.PONDERADO'!C375</f>
        <v>40030</v>
      </c>
      <c r="F56" s="4">
        <v>250000</v>
      </c>
      <c r="G56" s="4">
        <v>40030</v>
      </c>
      <c r="H56" s="5">
        <f>+'CALULO TR PROM.PONDERADO'!F375</f>
        <v>1.4915941793654759E-2</v>
      </c>
    </row>
    <row r="57" spans="1:8">
      <c r="A57" s="1" t="s">
        <v>19</v>
      </c>
      <c r="B57" s="3">
        <v>41374</v>
      </c>
      <c r="C57" s="1" t="s">
        <v>9</v>
      </c>
      <c r="D57" s="1">
        <v>364</v>
      </c>
      <c r="E57" s="4">
        <f>+'CALULO TR PROM.PONDERADO'!C385</f>
        <v>193640</v>
      </c>
      <c r="F57" s="4">
        <v>150000</v>
      </c>
      <c r="G57" s="4">
        <v>150000</v>
      </c>
      <c r="H57" s="5">
        <f>+'CALULO TR PROM.PONDERADO'!F385</f>
        <v>1.5701841045238588E-2</v>
      </c>
    </row>
    <row r="58" spans="1:8">
      <c r="A58" s="1" t="s">
        <v>19</v>
      </c>
      <c r="B58" s="3">
        <v>41381</v>
      </c>
      <c r="C58" s="1" t="s">
        <v>9</v>
      </c>
      <c r="D58" s="1">
        <v>91</v>
      </c>
      <c r="E58" s="4">
        <f>+'CALULO TR PROM.PONDERADO'!C390</f>
        <v>37000</v>
      </c>
      <c r="F58" s="4">
        <v>49000</v>
      </c>
      <c r="G58" s="4">
        <v>37000</v>
      </c>
      <c r="H58" s="5">
        <f>+'CALULO TR PROM.PONDERADO'!F390</f>
        <v>9.4741081081081077E-3</v>
      </c>
    </row>
    <row r="59" spans="1:8">
      <c r="A59" s="1" t="s">
        <v>19</v>
      </c>
      <c r="B59" s="3">
        <v>41381</v>
      </c>
      <c r="C59" s="1" t="s">
        <v>9</v>
      </c>
      <c r="D59" s="1">
        <v>182</v>
      </c>
      <c r="E59" s="4">
        <f>+'CALULO TR PROM.PONDERADO'!C396</f>
        <v>55000</v>
      </c>
      <c r="F59" s="4">
        <v>120000</v>
      </c>
      <c r="G59" s="4">
        <v>55000</v>
      </c>
      <c r="H59" s="5">
        <f>+'CALULO TR PROM.PONDERADO'!F396</f>
        <v>1.561390909090909E-2</v>
      </c>
    </row>
    <row r="60" spans="1:8">
      <c r="A60" s="1" t="s">
        <v>19</v>
      </c>
      <c r="B60" s="3">
        <v>41381</v>
      </c>
      <c r="C60" s="1" t="s">
        <v>9</v>
      </c>
      <c r="D60" s="1">
        <v>273</v>
      </c>
      <c r="E60" s="4">
        <f>+'CALULO TR PROM.PONDERADO'!C404</f>
        <v>126300</v>
      </c>
      <c r="F60" s="4">
        <v>200000</v>
      </c>
      <c r="G60" s="4">
        <v>126300</v>
      </c>
      <c r="H60" s="5">
        <f>+'CALULO TR PROM.PONDERADO'!F404</f>
        <v>1.5575778305621535E-2</v>
      </c>
    </row>
    <row r="61" spans="1:8">
      <c r="A61" s="1" t="s">
        <v>19</v>
      </c>
      <c r="B61" s="3">
        <v>41381</v>
      </c>
      <c r="C61" s="1" t="s">
        <v>9</v>
      </c>
      <c r="D61" s="1">
        <v>364</v>
      </c>
      <c r="E61" s="4">
        <f>+'CALULO TR PROM.PONDERADO'!C415</f>
        <v>194500</v>
      </c>
      <c r="F61" s="4">
        <v>330000</v>
      </c>
      <c r="G61" s="4">
        <v>194500</v>
      </c>
      <c r="H61" s="5">
        <f>+'CALULO TR PROM.PONDERADO'!F415</f>
        <v>1.6434038560411313E-2</v>
      </c>
    </row>
    <row r="62" spans="1:8">
      <c r="A62" s="1" t="s">
        <v>19</v>
      </c>
      <c r="B62" s="3">
        <v>41388</v>
      </c>
      <c r="C62" s="1" t="s">
        <v>9</v>
      </c>
      <c r="D62" s="1">
        <v>91</v>
      </c>
      <c r="E62" s="4">
        <f>+'CALULO TR PROM.PONDERADO'!C419</f>
        <v>702</v>
      </c>
      <c r="F62" s="4">
        <v>49000</v>
      </c>
      <c r="G62" s="4">
        <v>702</v>
      </c>
      <c r="H62" s="5">
        <f>+'CALULO TR PROM.PONDERADO'!F419</f>
        <v>9.7160000000000007E-3</v>
      </c>
    </row>
    <row r="63" spans="1:8">
      <c r="A63" s="1" t="s">
        <v>19</v>
      </c>
      <c r="B63" s="3">
        <v>41388</v>
      </c>
      <c r="C63" s="1" t="s">
        <v>9</v>
      </c>
      <c r="D63" s="1">
        <v>182</v>
      </c>
      <c r="E63" s="4">
        <f>+'CALULO TR PROM.PONDERADO'!C424</f>
        <v>19270</v>
      </c>
      <c r="F63" s="4">
        <v>120000</v>
      </c>
      <c r="G63" s="4">
        <v>19270</v>
      </c>
      <c r="H63" s="5">
        <f>+'CALULO TR PROM.PONDERADO'!F424</f>
        <v>1.6342762843798649E-2</v>
      </c>
    </row>
    <row r="64" spans="1:8">
      <c r="A64" s="1" t="s">
        <v>19</v>
      </c>
      <c r="B64" s="3">
        <v>41388</v>
      </c>
      <c r="C64" s="1" t="s">
        <v>9</v>
      </c>
      <c r="D64" s="1">
        <v>273</v>
      </c>
      <c r="E64" s="4">
        <f>+'CALULO TR PROM.PONDERADO'!C428</f>
        <v>1300</v>
      </c>
      <c r="F64" s="4">
        <v>200000</v>
      </c>
      <c r="G64" s="4">
        <v>1300</v>
      </c>
      <c r="H64" s="5">
        <f>+'CALULO TR PROM.PONDERADO'!F428</f>
        <v>1.7003000000000001E-2</v>
      </c>
    </row>
    <row r="65" spans="1:8">
      <c r="A65" s="1" t="s">
        <v>19</v>
      </c>
      <c r="B65" s="3">
        <v>41388</v>
      </c>
      <c r="C65" s="1" t="s">
        <v>9</v>
      </c>
      <c r="D65" s="1">
        <v>364</v>
      </c>
      <c r="E65" s="4">
        <f>+'CALULO TR PROM.PONDERADO'!C442</f>
        <v>238600</v>
      </c>
      <c r="F65" s="4">
        <v>330000</v>
      </c>
      <c r="G65" s="4">
        <v>238600</v>
      </c>
      <c r="H65" s="5">
        <f>+'CALULO TR PROM.PONDERADO'!F442</f>
        <v>1.7554442372170999E-2</v>
      </c>
    </row>
    <row r="66" spans="1:8">
      <c r="A66" s="1" t="s">
        <v>20</v>
      </c>
      <c r="B66" s="3">
        <v>41396</v>
      </c>
      <c r="C66" s="1" t="s">
        <v>9</v>
      </c>
      <c r="D66" s="1">
        <v>182</v>
      </c>
      <c r="E66" s="4">
        <f>+'CALULO TR PROM.PONDERADO'!C447</f>
        <v>39075</v>
      </c>
      <c r="F66" s="4">
        <v>120000</v>
      </c>
      <c r="G66" s="4">
        <v>39075</v>
      </c>
      <c r="H66" s="5">
        <f>+'CALULO TR PROM.PONDERADO'!F447</f>
        <v>1.6871658349328217E-2</v>
      </c>
    </row>
    <row r="67" spans="1:8">
      <c r="A67" s="1" t="s">
        <v>20</v>
      </c>
      <c r="B67" s="3">
        <v>41396</v>
      </c>
      <c r="C67" s="1" t="s">
        <v>9</v>
      </c>
      <c r="D67" s="1">
        <v>273</v>
      </c>
      <c r="E67" s="4">
        <f>+'CALULO TR PROM.PONDERADO'!C452</f>
        <v>38102</v>
      </c>
      <c r="F67" s="4">
        <v>200000</v>
      </c>
      <c r="G67" s="4">
        <v>38102</v>
      </c>
      <c r="H67" s="5">
        <f>+'CALULO TR PROM.PONDERADO'!F452</f>
        <v>1.739746748202194E-2</v>
      </c>
    </row>
    <row r="68" spans="1:8">
      <c r="A68" s="1" t="s">
        <v>20</v>
      </c>
      <c r="B68" s="3">
        <v>41396</v>
      </c>
      <c r="C68" s="1" t="s">
        <v>9</v>
      </c>
      <c r="D68" s="1">
        <v>364</v>
      </c>
      <c r="E68" s="4">
        <f>+'CALULO TR PROM.PONDERADO'!C461</f>
        <v>116645</v>
      </c>
      <c r="F68" s="4">
        <v>330000</v>
      </c>
      <c r="G68" s="4">
        <v>116645</v>
      </c>
      <c r="H68" s="5">
        <f>+'CALULO TR PROM.PONDERADO'!F461</f>
        <v>1.8445205923957306E-2</v>
      </c>
    </row>
    <row r="69" spans="1:8">
      <c r="A69" s="1" t="s">
        <v>20</v>
      </c>
      <c r="B69" s="3">
        <v>41402</v>
      </c>
      <c r="C69" s="1" t="s">
        <v>9</v>
      </c>
      <c r="D69" s="1">
        <v>364</v>
      </c>
      <c r="E69" s="4">
        <f>'CALULO TR PROM.PONDERADO'!C469</f>
        <v>122097</v>
      </c>
      <c r="F69" s="4">
        <v>330000</v>
      </c>
      <c r="G69" s="4">
        <v>122097</v>
      </c>
      <c r="H69" s="5">
        <f>+'CALULO TR PROM.PONDERADO'!F469</f>
        <v>1.8824574698805049E-2</v>
      </c>
    </row>
    <row r="70" spans="1:8">
      <c r="A70" s="1" t="s">
        <v>20</v>
      </c>
      <c r="B70" s="3">
        <v>41409</v>
      </c>
      <c r="C70" s="1" t="s">
        <v>9</v>
      </c>
      <c r="D70" s="1">
        <v>182</v>
      </c>
      <c r="E70" s="4">
        <f>+'CALULO TR PROM.PONDERADO'!C473</f>
        <v>100000</v>
      </c>
      <c r="F70" s="4">
        <v>120000</v>
      </c>
      <c r="G70" s="4">
        <v>100000</v>
      </c>
      <c r="H70" s="5">
        <f>+'CALULO TR PROM.PONDERADO'!F473</f>
        <v>1.7017999999999998E-2</v>
      </c>
    </row>
    <row r="71" spans="1:8">
      <c r="A71" s="1" t="s">
        <v>20</v>
      </c>
      <c r="B71" s="3">
        <v>41409</v>
      </c>
      <c r="C71" s="1" t="s">
        <v>9</v>
      </c>
      <c r="D71" s="1">
        <v>273</v>
      </c>
      <c r="E71" s="4">
        <f>+'CALULO TR PROM.PONDERADO'!C478</f>
        <v>115000</v>
      </c>
      <c r="F71" s="4">
        <v>200000</v>
      </c>
      <c r="G71" s="4">
        <v>115000</v>
      </c>
      <c r="H71" s="5">
        <f>+'CALULO TR PROM.PONDERADO'!F478</f>
        <v>1.800426086956522E-2</v>
      </c>
    </row>
    <row r="72" spans="1:8">
      <c r="A72" s="1" t="s">
        <v>20</v>
      </c>
      <c r="B72" s="3">
        <v>41409</v>
      </c>
      <c r="C72" s="1" t="s">
        <v>9</v>
      </c>
      <c r="D72" s="1">
        <v>364</v>
      </c>
      <c r="E72" s="4">
        <f>+'CALULO TR PROM.PONDERADO'!C484</f>
        <v>121117</v>
      </c>
      <c r="F72" s="4">
        <v>330000</v>
      </c>
      <c r="G72" s="4">
        <v>121117</v>
      </c>
      <c r="H72" s="5">
        <f>+'CALULO TR PROM.PONDERADO'!F484</f>
        <v>1.9376363210779658E-2</v>
      </c>
    </row>
    <row r="73" spans="1:8">
      <c r="A73" s="1" t="s">
        <v>20</v>
      </c>
      <c r="B73" s="3">
        <v>41416</v>
      </c>
      <c r="C73" s="1" t="s">
        <v>9</v>
      </c>
      <c r="D73" s="1">
        <v>182</v>
      </c>
      <c r="E73" s="4">
        <f>+'CALULO TR PROM.PONDERADO'!C490</f>
        <v>56000</v>
      </c>
      <c r="F73" s="4">
        <v>120000</v>
      </c>
      <c r="G73" s="4">
        <v>56000</v>
      </c>
      <c r="H73" s="5">
        <f>+'CALULO TR PROM.PONDERADO'!F490</f>
        <v>1.7344785714285715E-2</v>
      </c>
    </row>
    <row r="74" spans="1:8">
      <c r="A74" s="1" t="s">
        <v>20</v>
      </c>
      <c r="B74" s="3">
        <v>41416</v>
      </c>
      <c r="C74" s="1" t="s">
        <v>9</v>
      </c>
      <c r="D74" s="1">
        <v>273</v>
      </c>
      <c r="E74" s="4">
        <f>+'CALULO TR PROM.PONDERADO'!C495</f>
        <v>55000</v>
      </c>
      <c r="F74" s="4">
        <v>200000</v>
      </c>
      <c r="G74" s="4">
        <v>55000</v>
      </c>
      <c r="H74" s="5">
        <f>+'CALULO TR PROM.PONDERADO'!F495</f>
        <v>1.8288272727272726E-2</v>
      </c>
    </row>
    <row r="75" spans="1:8">
      <c r="A75" s="1" t="s">
        <v>20</v>
      </c>
      <c r="B75" s="3">
        <v>41416</v>
      </c>
      <c r="C75" s="1" t="s">
        <v>9</v>
      </c>
      <c r="D75" s="1">
        <v>364</v>
      </c>
      <c r="E75" s="4">
        <f>+'CALULO TR PROM.PONDERADO'!C504</f>
        <v>99610</v>
      </c>
      <c r="F75" s="4">
        <v>330000</v>
      </c>
      <c r="G75" s="4">
        <v>99610</v>
      </c>
      <c r="H75" s="5">
        <f>+'CALULO TR PROM.PONDERADO'!F504</f>
        <v>1.9656399257102698E-2</v>
      </c>
    </row>
    <row r="76" spans="1:8">
      <c r="A76" s="1" t="s">
        <v>20</v>
      </c>
      <c r="B76" s="3">
        <v>41423</v>
      </c>
      <c r="C76" s="1" t="s">
        <v>9</v>
      </c>
      <c r="D76" s="1">
        <v>182</v>
      </c>
      <c r="E76" s="4">
        <f>+'CALULO TR PROM.PONDERADO'!C508</f>
        <v>4600</v>
      </c>
      <c r="F76" s="4">
        <v>120000</v>
      </c>
      <c r="G76" s="4">
        <v>4600</v>
      </c>
      <c r="H76" s="5">
        <f>+'CALULO TR PROM.PONDERADO'!F508</f>
        <v>1.7340000000000001E-2</v>
      </c>
    </row>
    <row r="77" spans="1:8">
      <c r="A77" s="1" t="s">
        <v>20</v>
      </c>
      <c r="B77" s="3">
        <v>41423</v>
      </c>
      <c r="C77" s="1" t="s">
        <v>9</v>
      </c>
      <c r="D77" s="1">
        <v>273</v>
      </c>
      <c r="E77" s="4">
        <f>+'CALULO TR PROM.PONDERADO'!C512</f>
        <v>4600</v>
      </c>
      <c r="F77" s="4">
        <v>200000</v>
      </c>
      <c r="G77" s="4">
        <v>4600</v>
      </c>
      <c r="H77" s="5">
        <f>+'CALULO TR PROM.PONDERADO'!F512</f>
        <v>1.8290000000000001E-2</v>
      </c>
    </row>
    <row r="78" spans="1:8">
      <c r="A78" s="1" t="s">
        <v>20</v>
      </c>
      <c r="B78" s="3">
        <v>41423</v>
      </c>
      <c r="C78" s="1" t="s">
        <v>9</v>
      </c>
      <c r="D78" s="1">
        <v>364</v>
      </c>
      <c r="E78" s="4">
        <f>+'CALULO TR PROM.PONDERADO'!C518</f>
        <v>13000</v>
      </c>
      <c r="F78" s="4">
        <v>330000</v>
      </c>
      <c r="G78" s="4">
        <v>13000</v>
      </c>
      <c r="H78" s="5">
        <f>+'CALULO TR PROM.PONDERADO'!F518</f>
        <v>1.9700000000000002E-2</v>
      </c>
    </row>
    <row r="79" spans="1:8">
      <c r="A79" s="1" t="s">
        <v>21</v>
      </c>
      <c r="B79" s="3">
        <v>41430</v>
      </c>
      <c r="C79" s="1" t="s">
        <v>9</v>
      </c>
      <c r="D79" s="1">
        <v>364</v>
      </c>
      <c r="E79" s="4">
        <f>+'CALULO TR PROM.PONDERADO'!C523</f>
        <v>8000</v>
      </c>
      <c r="F79" s="4">
        <v>330000</v>
      </c>
      <c r="G79" s="4">
        <v>8000</v>
      </c>
      <c r="H79" s="5">
        <f>+'CALULO TR PROM.PONDERADO'!F523</f>
        <v>1.9699999999999999E-2</v>
      </c>
    </row>
    <row r="80" spans="1:8">
      <c r="A80" s="1" t="s">
        <v>21</v>
      </c>
      <c r="B80" s="3">
        <v>41437</v>
      </c>
      <c r="C80" s="1" t="s">
        <v>9</v>
      </c>
      <c r="D80" s="1">
        <v>364</v>
      </c>
      <c r="E80" s="4">
        <f>+'CALULO TR PROM.PONDERADO'!C528</f>
        <v>11120</v>
      </c>
      <c r="F80" s="4">
        <v>330000</v>
      </c>
      <c r="G80" s="4">
        <v>11120</v>
      </c>
      <c r="H80" s="5">
        <f>+'CALULO TR PROM.PONDERADO'!F528</f>
        <v>1.9699999999999999E-2</v>
      </c>
    </row>
    <row r="81" spans="1:8">
      <c r="A81" s="1" t="s">
        <v>21</v>
      </c>
      <c r="B81" s="3">
        <v>41444</v>
      </c>
      <c r="C81" s="1" t="s">
        <v>9</v>
      </c>
      <c r="D81" s="1">
        <v>92</v>
      </c>
      <c r="E81" s="4">
        <f>+'CALULO TR PROM.PONDERADO'!C532</f>
        <v>3007</v>
      </c>
      <c r="F81" s="4">
        <v>49000</v>
      </c>
      <c r="G81" s="4">
        <v>3007</v>
      </c>
      <c r="H81" s="5">
        <f>+'CALULO TR PROM.PONDERADO'!F532</f>
        <v>9.6109999999999998E-3</v>
      </c>
    </row>
    <row r="82" spans="1:8">
      <c r="A82" s="1" t="s">
        <v>21</v>
      </c>
      <c r="B82" s="3">
        <v>41444</v>
      </c>
      <c r="C82" s="1" t="s">
        <v>9</v>
      </c>
      <c r="D82" s="1">
        <v>183</v>
      </c>
      <c r="E82" s="4">
        <f>+'CALULO TR PROM.PONDERADO'!C536</f>
        <v>5000</v>
      </c>
      <c r="F82" s="4">
        <v>120000</v>
      </c>
      <c r="G82" s="4">
        <v>5000</v>
      </c>
      <c r="H82" s="5">
        <f>+'CALULO TR PROM.PONDERADO'!F536</f>
        <v>1.7325E-2</v>
      </c>
    </row>
    <row r="83" spans="1:8">
      <c r="A83" s="1" t="s">
        <v>21</v>
      </c>
      <c r="B83" s="3">
        <v>41444</v>
      </c>
      <c r="C83" s="1" t="s">
        <v>9</v>
      </c>
      <c r="D83" s="1">
        <v>274</v>
      </c>
      <c r="E83" s="4">
        <f>+'CALULO TR PROM.PONDERADO'!C540</f>
        <v>5000</v>
      </c>
      <c r="F83" s="4">
        <v>200000</v>
      </c>
      <c r="G83" s="4">
        <v>5000</v>
      </c>
      <c r="H83" s="5">
        <f>+'CALULO TR PROM.PONDERADO'!F540</f>
        <v>1.8249999999999999E-2</v>
      </c>
    </row>
    <row r="84" spans="1:8">
      <c r="A84" s="1" t="s">
        <v>21</v>
      </c>
      <c r="B84" s="3">
        <v>41444</v>
      </c>
      <c r="C84" s="1" t="s">
        <v>9</v>
      </c>
      <c r="D84" s="1">
        <v>365</v>
      </c>
      <c r="E84" s="4">
        <f>+'CALULO TR PROM.PONDERADO'!C545</f>
        <v>6173</v>
      </c>
      <c r="F84" s="4">
        <v>330000</v>
      </c>
      <c r="G84" s="4">
        <v>6173</v>
      </c>
      <c r="H84" s="5">
        <f>+'CALULO TR PROM.PONDERADO'!F545</f>
        <v>1.9696218694313948E-2</v>
      </c>
    </row>
    <row r="85" spans="1:8">
      <c r="A85" s="1" t="s">
        <v>21</v>
      </c>
      <c r="B85" s="3">
        <v>41451</v>
      </c>
      <c r="C85" s="1" t="s">
        <v>9</v>
      </c>
      <c r="D85" s="1">
        <v>182</v>
      </c>
      <c r="E85" s="4">
        <f>+'CALULO TR PROM.PONDERADO'!C549</f>
        <v>1000</v>
      </c>
      <c r="F85" s="4">
        <v>120000</v>
      </c>
      <c r="G85" s="4">
        <v>1000</v>
      </c>
      <c r="H85" s="5">
        <f>+'CALULO TR PROM.PONDERADO'!F549</f>
        <v>1.7298999999999998E-2</v>
      </c>
    </row>
    <row r="86" spans="1:8">
      <c r="A86" s="1" t="s">
        <v>22</v>
      </c>
      <c r="B86" s="3">
        <v>41458</v>
      </c>
      <c r="C86" s="1" t="s">
        <v>9</v>
      </c>
      <c r="D86" s="1">
        <v>273</v>
      </c>
      <c r="E86" s="4">
        <f>+'CALULO TR PROM.PONDERADO'!C553</f>
        <v>25000</v>
      </c>
      <c r="F86" s="4">
        <v>200000</v>
      </c>
      <c r="G86" s="4">
        <v>25000</v>
      </c>
      <c r="H86" s="5">
        <f>+'CALULO TR PROM.PONDERADO'!F553</f>
        <v>1.8114000000000002E-2</v>
      </c>
    </row>
    <row r="87" spans="1:8">
      <c r="A87" s="1" t="s">
        <v>22</v>
      </c>
      <c r="B87" s="3">
        <v>41458</v>
      </c>
      <c r="C87" s="1" t="s">
        <v>9</v>
      </c>
      <c r="D87" s="1">
        <v>364</v>
      </c>
      <c r="E87" s="4">
        <f>+'CALULO TR PROM.PONDERADO'!C557</f>
        <v>25000</v>
      </c>
      <c r="F87" s="4">
        <v>330000</v>
      </c>
      <c r="G87" s="4">
        <v>25000</v>
      </c>
      <c r="H87" s="5">
        <f>+'CALULO TR PROM.PONDERADO'!F557</f>
        <v>1.9505000000000002E-2</v>
      </c>
    </row>
    <row r="88" spans="1:8">
      <c r="A88" s="1" t="s">
        <v>22</v>
      </c>
      <c r="B88" s="3">
        <v>41472</v>
      </c>
      <c r="C88" s="1" t="s">
        <v>9</v>
      </c>
      <c r="D88" s="1">
        <v>364</v>
      </c>
      <c r="E88" s="4">
        <f>+'CALULO TR PROM.PONDERADO'!C561</f>
        <v>20000</v>
      </c>
      <c r="F88" s="4">
        <v>330000</v>
      </c>
      <c r="G88" s="4">
        <v>20000</v>
      </c>
      <c r="H88" s="5">
        <f>+'CALULO TR PROM.PONDERADO'!F561</f>
        <v>1.9505000000000002E-2</v>
      </c>
    </row>
    <row r="89" spans="1:8">
      <c r="A89" s="1" t="s">
        <v>22</v>
      </c>
      <c r="B89" s="12">
        <v>41479</v>
      </c>
      <c r="C89" s="6" t="s">
        <v>9</v>
      </c>
      <c r="D89" s="1">
        <v>182</v>
      </c>
      <c r="E89" s="18">
        <v>120000</v>
      </c>
      <c r="F89" s="4">
        <v>120000</v>
      </c>
      <c r="G89" s="4">
        <v>120000</v>
      </c>
      <c r="H89" s="14">
        <f>+'CALULO TR PROM.PONDERADO'!F565</f>
        <v>1.7423999999999999E-2</v>
      </c>
    </row>
    <row r="90" spans="1:8">
      <c r="A90" s="1" t="s">
        <v>22</v>
      </c>
      <c r="B90" s="12">
        <v>41479</v>
      </c>
      <c r="C90" s="6" t="s">
        <v>9</v>
      </c>
      <c r="D90" s="1">
        <v>273</v>
      </c>
      <c r="E90" s="18">
        <v>200000</v>
      </c>
      <c r="F90" s="4">
        <v>250000</v>
      </c>
      <c r="G90" s="4">
        <v>200000</v>
      </c>
      <c r="H90" s="14">
        <f>+'CALULO TR PROM.PONDERADO'!F569</f>
        <v>1.7531000000000001E-2</v>
      </c>
    </row>
    <row r="91" spans="1:8">
      <c r="A91" s="1" t="s">
        <v>22</v>
      </c>
      <c r="B91" s="12">
        <v>41479</v>
      </c>
      <c r="C91" s="6" t="s">
        <v>9</v>
      </c>
      <c r="D91" s="1">
        <v>364</v>
      </c>
      <c r="E91" s="18">
        <v>266800</v>
      </c>
      <c r="F91" s="4">
        <v>280000</v>
      </c>
      <c r="G91" s="4">
        <v>266800</v>
      </c>
      <c r="H91" s="14">
        <f>+'CALULO TR PROM.PONDERADO'!F573</f>
        <v>1.7618999999999999E-2</v>
      </c>
    </row>
    <row r="92" spans="1:8">
      <c r="A92" s="1" t="s">
        <v>23</v>
      </c>
      <c r="B92" s="3">
        <v>41486</v>
      </c>
      <c r="C92" s="1" t="s">
        <v>9</v>
      </c>
      <c r="D92" s="1">
        <v>273</v>
      </c>
      <c r="E92" s="4">
        <f>+'CALULO TR PROM.PONDERADO'!C579</f>
        <v>100000</v>
      </c>
      <c r="F92" s="4">
        <v>250000</v>
      </c>
      <c r="G92" s="4">
        <v>100000</v>
      </c>
      <c r="H92" s="5">
        <f>+'CALULO TR PROM.PONDERADO'!F579</f>
        <v>1.7677399999999999E-2</v>
      </c>
    </row>
    <row r="93" spans="1:8">
      <c r="A93" s="1" t="s">
        <v>23</v>
      </c>
      <c r="B93" s="3">
        <v>41486</v>
      </c>
      <c r="C93" s="1" t="s">
        <v>9</v>
      </c>
      <c r="D93" s="1">
        <v>364</v>
      </c>
      <c r="E93" s="4">
        <f>+'CALULO TR PROM.PONDERADO'!C584</f>
        <v>60000</v>
      </c>
      <c r="F93" s="4">
        <v>280000</v>
      </c>
      <c r="G93" s="4">
        <v>60000</v>
      </c>
      <c r="H93" s="5">
        <f>+'CALULO TR PROM.PONDERADO'!F584</f>
        <v>1.9501500000000005E-2</v>
      </c>
    </row>
    <row r="94" spans="1:8">
      <c r="A94" s="1" t="s">
        <v>24</v>
      </c>
      <c r="B94" s="3">
        <v>41493</v>
      </c>
      <c r="C94" s="1" t="s">
        <v>9</v>
      </c>
      <c r="D94" s="1">
        <v>182</v>
      </c>
      <c r="E94" s="4">
        <f>+'CALULO TR PROM.PONDERADO'!C588</f>
        <v>1080</v>
      </c>
      <c r="F94" s="4">
        <v>120000</v>
      </c>
      <c r="G94" s="4">
        <v>1080</v>
      </c>
      <c r="H94" s="5">
        <f>+'CALULO TR PROM.PONDERADO'!F588</f>
        <v>1.7298999999999998E-2</v>
      </c>
    </row>
    <row r="95" spans="1:8">
      <c r="A95" s="1" t="s">
        <v>24</v>
      </c>
      <c r="B95" s="3">
        <v>41493</v>
      </c>
      <c r="C95" s="1" t="s">
        <v>9</v>
      </c>
      <c r="D95" s="1">
        <v>273</v>
      </c>
      <c r="E95" s="4">
        <f>+'CALULO TR PROM.PONDERADO'!C592</f>
        <v>15000</v>
      </c>
      <c r="F95" s="4">
        <v>250000</v>
      </c>
      <c r="G95" s="4">
        <v>15000</v>
      </c>
      <c r="H95" s="5">
        <f>+'CALULO TR PROM.PONDERADO'!F592</f>
        <v>1.7503999999999999E-2</v>
      </c>
    </row>
    <row r="96" spans="1:8">
      <c r="A96" s="1" t="s">
        <v>24</v>
      </c>
      <c r="B96" s="3">
        <v>41493</v>
      </c>
      <c r="C96" s="1" t="s">
        <v>9</v>
      </c>
      <c r="D96" s="1">
        <v>364</v>
      </c>
      <c r="E96" s="4">
        <f>+'CALULO TR PROM.PONDERADO'!C596</f>
        <v>40000</v>
      </c>
      <c r="F96" s="4">
        <v>280000</v>
      </c>
      <c r="G96" s="4">
        <v>40000</v>
      </c>
      <c r="H96" s="5">
        <f>+'CALULO TR PROM.PONDERADO'!F596</f>
        <v>1.9505000000000002E-2</v>
      </c>
    </row>
    <row r="97" spans="1:8">
      <c r="A97" s="1" t="s">
        <v>24</v>
      </c>
      <c r="B97" s="3">
        <v>41500</v>
      </c>
      <c r="C97" s="1" t="s">
        <v>9</v>
      </c>
      <c r="D97" s="1">
        <v>182</v>
      </c>
      <c r="E97" s="4">
        <f>+'CALULO TR PROM.PONDERADO'!C602</f>
        <v>37000</v>
      </c>
      <c r="F97" s="4">
        <v>120000</v>
      </c>
      <c r="G97" s="4">
        <v>37000</v>
      </c>
      <c r="H97" s="5">
        <f>+'CALULO TR PROM.PONDERADO'!F602</f>
        <v>1.7370081081081082E-2</v>
      </c>
    </row>
    <row r="98" spans="1:8">
      <c r="A98" s="1" t="s">
        <v>24</v>
      </c>
      <c r="B98" s="3">
        <v>41500</v>
      </c>
      <c r="C98" s="1" t="s">
        <v>9</v>
      </c>
      <c r="D98" s="1">
        <v>273</v>
      </c>
      <c r="E98" s="4">
        <f>+'CALULO TR PROM.PONDERADO'!C608</f>
        <v>152000</v>
      </c>
      <c r="F98" s="4">
        <v>250000</v>
      </c>
      <c r="G98" s="4">
        <v>152000</v>
      </c>
      <c r="H98" s="5">
        <f>+'CALULO TR PROM.PONDERADO'!F608</f>
        <v>1.7690546052631578E-2</v>
      </c>
    </row>
    <row r="99" spans="1:8">
      <c r="A99" s="1" t="s">
        <v>24</v>
      </c>
      <c r="B99" s="3">
        <v>41500</v>
      </c>
      <c r="C99" s="1" t="s">
        <v>9</v>
      </c>
      <c r="D99" s="1">
        <v>364</v>
      </c>
      <c r="E99" s="4">
        <f>+'CALULO TR PROM.PONDERADO'!C615</f>
        <v>132000</v>
      </c>
      <c r="F99" s="4">
        <v>280000</v>
      </c>
      <c r="G99" s="4">
        <v>321000</v>
      </c>
      <c r="H99" s="5">
        <f>+'CALULO TR PROM.PONDERADO'!F615</f>
        <v>1.9584015151515151E-2</v>
      </c>
    </row>
    <row r="100" spans="1:8">
      <c r="A100" s="1" t="s">
        <v>24</v>
      </c>
      <c r="B100" s="3">
        <v>41507</v>
      </c>
      <c r="C100" s="1" t="s">
        <v>9</v>
      </c>
      <c r="D100" s="1">
        <v>182</v>
      </c>
      <c r="E100" s="4">
        <f>+'CALULO TR PROM.PONDERADO'!C620</f>
        <v>60000</v>
      </c>
      <c r="F100" s="4">
        <v>110000</v>
      </c>
      <c r="G100" s="4">
        <v>60000</v>
      </c>
      <c r="H100" s="5">
        <f>+'CALULO TR PROM.PONDERADO'!F620</f>
        <v>1.7500999999999999E-2</v>
      </c>
    </row>
    <row r="101" spans="1:8">
      <c r="A101" s="1" t="s">
        <v>24</v>
      </c>
      <c r="B101" s="3">
        <v>41507</v>
      </c>
      <c r="C101" s="1" t="s">
        <v>9</v>
      </c>
      <c r="D101" s="1">
        <v>273</v>
      </c>
      <c r="E101" s="4">
        <f>+'CALULO TR PROM.PONDERADO'!C624</f>
        <v>50000</v>
      </c>
      <c r="F101" s="4">
        <v>230000</v>
      </c>
      <c r="G101" s="4">
        <v>50000</v>
      </c>
      <c r="H101" s="5">
        <f>+'CALULO TR PROM.PONDERADO'!F624</f>
        <v>1.7801999999999998E-2</v>
      </c>
    </row>
    <row r="102" spans="1:8">
      <c r="A102" s="1" t="s">
        <v>24</v>
      </c>
      <c r="B102" s="3">
        <v>41507</v>
      </c>
      <c r="C102" s="1" t="s">
        <v>9</v>
      </c>
      <c r="D102" s="1">
        <v>364</v>
      </c>
      <c r="E102" s="4">
        <f>+'CALULO TR PROM.PONDERADO'!C630</f>
        <v>63500</v>
      </c>
      <c r="F102" s="4">
        <v>260000</v>
      </c>
      <c r="G102" s="4">
        <v>63500</v>
      </c>
      <c r="H102" s="5">
        <f>+'CALULO TR PROM.PONDERADO'!F630</f>
        <v>1.9775740157480317E-2</v>
      </c>
    </row>
    <row r="103" spans="1:8">
      <c r="A103" s="1" t="s">
        <v>24</v>
      </c>
      <c r="B103" s="3">
        <v>41514</v>
      </c>
      <c r="C103" s="1" t="s">
        <v>9</v>
      </c>
      <c r="D103" s="1">
        <v>182</v>
      </c>
      <c r="E103" s="4">
        <f>+'CALULO TR PROM.PONDERADO'!C634</f>
        <v>440</v>
      </c>
      <c r="F103" s="4">
        <v>110000</v>
      </c>
      <c r="G103" s="4">
        <v>440</v>
      </c>
      <c r="H103" s="5">
        <f>+'CALULO TR PROM.PONDERADO'!F634</f>
        <v>1.7481E-2</v>
      </c>
    </row>
    <row r="104" spans="1:8">
      <c r="A104" s="1" t="s">
        <v>24</v>
      </c>
      <c r="B104" s="3">
        <v>41514</v>
      </c>
      <c r="C104" s="1" t="s">
        <v>9</v>
      </c>
      <c r="D104" s="1">
        <v>273</v>
      </c>
      <c r="E104" s="4">
        <f>+'CALULO TR PROM.PONDERADO'!C638</f>
        <v>20000</v>
      </c>
      <c r="F104" s="4">
        <v>230000</v>
      </c>
      <c r="G104" s="4">
        <v>20000</v>
      </c>
      <c r="H104" s="5">
        <f>+'CALULO TR PROM.PONDERADO'!F638</f>
        <v>1.8005E-2</v>
      </c>
    </row>
    <row r="105" spans="1:8">
      <c r="A105" s="1" t="s">
        <v>24</v>
      </c>
      <c r="B105" s="3">
        <v>41514</v>
      </c>
      <c r="C105" s="1" t="s">
        <v>9</v>
      </c>
      <c r="D105" s="1">
        <v>364</v>
      </c>
      <c r="E105" s="4">
        <f>+'CALULO TR PROM.PONDERADO'!C644</f>
        <v>14500</v>
      </c>
      <c r="F105" s="4">
        <v>260000</v>
      </c>
      <c r="G105" s="4">
        <v>14500</v>
      </c>
      <c r="H105" s="5">
        <f>+'CALULO TR PROM.PONDERADO'!F644</f>
        <v>1.9757793103448277E-2</v>
      </c>
    </row>
    <row r="106" spans="1:8">
      <c r="A106" s="1" t="s">
        <v>25</v>
      </c>
      <c r="B106" s="3">
        <v>41521</v>
      </c>
      <c r="C106" s="1" t="s">
        <v>9</v>
      </c>
      <c r="D106" s="1">
        <v>182</v>
      </c>
      <c r="E106" s="4">
        <f>+'CALULO TR PROM.PONDERADO'!C651</f>
        <v>57600</v>
      </c>
      <c r="F106" s="4">
        <v>110000</v>
      </c>
      <c r="G106" s="4">
        <v>57600</v>
      </c>
      <c r="H106" s="5">
        <f>+'CALULO TR PROM.PONDERADO'!F651</f>
        <v>1.7519194444444445E-2</v>
      </c>
    </row>
    <row r="107" spans="1:8">
      <c r="A107" s="1" t="s">
        <v>25</v>
      </c>
      <c r="B107" s="3">
        <v>41521</v>
      </c>
      <c r="C107" s="1" t="s">
        <v>9</v>
      </c>
      <c r="D107" s="1">
        <v>273</v>
      </c>
      <c r="E107" s="4">
        <f>+'CALULO TR PROM.PONDERADO'!C658</f>
        <v>80000</v>
      </c>
      <c r="F107" s="4">
        <v>230000</v>
      </c>
      <c r="G107" s="4">
        <v>80000</v>
      </c>
      <c r="H107" s="5">
        <f>+'CALULO TR PROM.PONDERADO'!F658</f>
        <v>1.8291500000000002E-2</v>
      </c>
    </row>
    <row r="108" spans="1:8">
      <c r="A108" s="1" t="s">
        <v>25</v>
      </c>
      <c r="B108" s="3">
        <v>41521</v>
      </c>
      <c r="C108" s="1" t="s">
        <v>9</v>
      </c>
      <c r="D108" s="1">
        <v>364</v>
      </c>
      <c r="E108" s="4">
        <f>+'CALULO TR PROM.PONDERADO'!C665</f>
        <v>135000</v>
      </c>
      <c r="F108" s="4">
        <v>260000</v>
      </c>
      <c r="G108" s="4">
        <v>135000</v>
      </c>
      <c r="H108" s="5">
        <f>+'CALULO TR PROM.PONDERADO'!F665</f>
        <v>1.9788814814814815E-2</v>
      </c>
    </row>
    <row r="109" spans="1:8">
      <c r="A109" s="1" t="s">
        <v>25</v>
      </c>
      <c r="B109" s="3">
        <v>41528</v>
      </c>
      <c r="C109" s="1" t="s">
        <v>9</v>
      </c>
      <c r="D109" s="1">
        <v>91</v>
      </c>
      <c r="E109" s="4">
        <f>+'CALULO TR PROM.PONDERADO'!C670</f>
        <v>40000</v>
      </c>
      <c r="F109" s="4">
        <v>49000</v>
      </c>
      <c r="G109" s="4">
        <v>40000</v>
      </c>
      <c r="H109" s="5">
        <f>+'CALULO TR PROM.PONDERADO'!F670</f>
        <v>1.0451999999999999E-2</v>
      </c>
    </row>
    <row r="110" spans="1:8">
      <c r="A110" s="1" t="s">
        <v>25</v>
      </c>
      <c r="B110" s="3">
        <v>41528</v>
      </c>
      <c r="C110" s="1" t="s">
        <v>9</v>
      </c>
      <c r="D110" s="1">
        <v>182</v>
      </c>
      <c r="E110" s="4">
        <f>+'CALULO TR PROM.PONDERADO'!C679</f>
        <v>108000</v>
      </c>
      <c r="F110" s="4">
        <v>110000</v>
      </c>
      <c r="G110" s="4">
        <v>108000</v>
      </c>
      <c r="H110" s="5">
        <f>+'CALULO TR PROM.PONDERADO'!F679</f>
        <v>1.8252944444444447E-2</v>
      </c>
    </row>
    <row r="111" spans="1:8">
      <c r="A111" s="1" t="s">
        <v>25</v>
      </c>
      <c r="B111" s="3">
        <v>41528</v>
      </c>
      <c r="C111" s="1" t="s">
        <v>9</v>
      </c>
      <c r="D111" s="1">
        <v>273</v>
      </c>
      <c r="E111" s="4">
        <f>+'CALULO TR PROM.PONDERADO'!C689</f>
        <v>150000</v>
      </c>
      <c r="F111" s="4">
        <v>230000</v>
      </c>
      <c r="G111" s="4">
        <v>150000</v>
      </c>
      <c r="H111" s="5">
        <f>+'CALULO TR PROM.PONDERADO'!F689</f>
        <v>1.91378E-2</v>
      </c>
    </row>
    <row r="112" spans="1:8">
      <c r="A112" s="1" t="s">
        <v>25</v>
      </c>
      <c r="B112" s="3">
        <v>41528</v>
      </c>
      <c r="C112" s="1" t="s">
        <v>9</v>
      </c>
      <c r="D112" s="1">
        <v>364</v>
      </c>
      <c r="E112" s="4">
        <f>+'CALULO TR PROM.PONDERADO'!C698</f>
        <v>74700</v>
      </c>
      <c r="F112" s="4">
        <v>260000</v>
      </c>
      <c r="G112" s="4">
        <v>74700</v>
      </c>
      <c r="H112" s="5">
        <f>+'CALULO TR PROM.PONDERADO'!F698</f>
        <v>2.0099113788487281E-2</v>
      </c>
    </row>
    <row r="113" spans="2:8">
      <c r="B113" s="3"/>
      <c r="C113" s="1"/>
      <c r="D113" s="1"/>
      <c r="E113" s="4"/>
      <c r="F113" s="4"/>
      <c r="G113" s="4"/>
      <c r="H113" s="5"/>
    </row>
    <row r="114" spans="2:8">
      <c r="B114" s="3"/>
      <c r="C114" s="1"/>
      <c r="D114" s="1"/>
      <c r="E114" s="4"/>
      <c r="F114" s="4"/>
      <c r="G114" s="4"/>
      <c r="H114" s="5"/>
    </row>
    <row r="115" spans="2:8">
      <c r="B115" s="3"/>
      <c r="C115" s="1"/>
      <c r="D115" s="1"/>
      <c r="E115" s="4"/>
      <c r="F115" s="4"/>
      <c r="G115" s="4"/>
      <c r="H115" s="5"/>
    </row>
    <row r="116" spans="2:8">
      <c r="B116" s="3"/>
      <c r="C116" s="1"/>
      <c r="D116" s="1"/>
      <c r="E116" s="4"/>
      <c r="F116" s="4"/>
      <c r="G116" s="4"/>
      <c r="H116" s="5"/>
    </row>
    <row r="117" spans="2:8">
      <c r="B117" s="3"/>
      <c r="C117" s="1"/>
      <c r="D117" s="1"/>
      <c r="E117" s="4"/>
      <c r="F117" s="4"/>
      <c r="G117" s="4"/>
      <c r="H117" s="5"/>
    </row>
    <row r="118" spans="2:8">
      <c r="B118" s="3"/>
      <c r="C118" s="1"/>
      <c r="D118" s="1"/>
      <c r="E118" s="4"/>
      <c r="F118" s="4"/>
      <c r="G118" s="4"/>
      <c r="H118" s="5"/>
    </row>
    <row r="119" spans="2:8">
      <c r="B119" s="3"/>
      <c r="C119" s="1"/>
      <c r="D119" s="1"/>
      <c r="E119" s="4"/>
      <c r="F119" s="4"/>
      <c r="G119" s="4"/>
      <c r="H119" s="5"/>
    </row>
    <row r="120" spans="2:8">
      <c r="B120" s="3"/>
      <c r="C120" s="1"/>
      <c r="D120" s="1"/>
      <c r="E120" s="4"/>
      <c r="F120" s="4"/>
      <c r="G120" s="4"/>
      <c r="H120" s="5"/>
    </row>
    <row r="121" spans="2:8">
      <c r="B121" s="3"/>
      <c r="C121" s="1"/>
      <c r="D121" s="1"/>
      <c r="E121" s="4"/>
      <c r="F121" s="4"/>
      <c r="G121" s="4"/>
      <c r="H121" s="5"/>
    </row>
    <row r="122" spans="2:8">
      <c r="B122" s="3"/>
      <c r="C122" s="1"/>
      <c r="D122" s="1"/>
      <c r="E122" s="4"/>
      <c r="F122" s="4"/>
      <c r="G122" s="4"/>
      <c r="H122" s="5"/>
    </row>
    <row r="123" spans="2:8">
      <c r="B123" s="3"/>
      <c r="C123" s="1"/>
      <c r="D123" s="1"/>
      <c r="E123" s="4"/>
      <c r="F123" s="4"/>
      <c r="G123" s="4"/>
      <c r="H123" s="5"/>
    </row>
    <row r="124" spans="2:8">
      <c r="B124" s="3"/>
      <c r="C124" s="1"/>
      <c r="D124" s="1"/>
      <c r="E124" s="4"/>
      <c r="F124" s="4"/>
      <c r="G124" s="4"/>
      <c r="H124" s="5"/>
    </row>
    <row r="125" spans="2:8">
      <c r="B125" s="3"/>
      <c r="C125" s="1"/>
      <c r="D125" s="1"/>
      <c r="E125" s="4"/>
      <c r="F125" s="4"/>
      <c r="G125" s="4"/>
      <c r="H125" s="5"/>
    </row>
    <row r="126" spans="2:8">
      <c r="B126" s="3"/>
      <c r="C126" s="1"/>
      <c r="D126" s="1"/>
      <c r="E126" s="4"/>
      <c r="F126" s="4"/>
      <c r="G126" s="4"/>
      <c r="H126" s="5"/>
    </row>
    <row r="127" spans="2:8">
      <c r="B127" s="3"/>
      <c r="C127" s="1"/>
      <c r="D127" s="1"/>
      <c r="E127" s="4"/>
      <c r="F127" s="4"/>
      <c r="G127" s="4"/>
      <c r="H127" s="5"/>
    </row>
    <row r="128" spans="2:8">
      <c r="B128" s="3"/>
      <c r="C128" s="1"/>
      <c r="D128" s="1"/>
      <c r="E128" s="4"/>
      <c r="F128" s="4"/>
      <c r="G128" s="4"/>
      <c r="H128" s="5"/>
    </row>
    <row r="129" spans="2:8">
      <c r="B129" s="3"/>
      <c r="C129" s="1"/>
      <c r="D129" s="1"/>
      <c r="E129" s="4"/>
      <c r="F129" s="4"/>
      <c r="G129" s="4"/>
      <c r="H129" s="5"/>
    </row>
    <row r="130" spans="2:8">
      <c r="B130" s="3"/>
      <c r="C130" s="1"/>
      <c r="D130" s="1"/>
      <c r="E130" s="4"/>
      <c r="F130" s="4"/>
      <c r="G130" s="4"/>
      <c r="H130" s="5"/>
    </row>
    <row r="131" spans="2:8">
      <c r="B131" s="3"/>
      <c r="C131" s="1"/>
      <c r="D131" s="1"/>
      <c r="E131" s="4"/>
      <c r="F131" s="4"/>
      <c r="G131" s="4"/>
      <c r="H131" s="5"/>
    </row>
    <row r="132" spans="2:8">
      <c r="B132" s="3"/>
      <c r="C132" s="1"/>
      <c r="D132" s="1"/>
      <c r="E132" s="4"/>
      <c r="F132" s="4"/>
      <c r="G132" s="4"/>
      <c r="H132" s="5"/>
    </row>
    <row r="133" spans="2:8">
      <c r="B133" s="3"/>
      <c r="C133" s="1"/>
      <c r="D133" s="1"/>
      <c r="E133" s="4"/>
      <c r="F133" s="4"/>
      <c r="G133" s="4"/>
      <c r="H133" s="5"/>
    </row>
    <row r="134" spans="2:8">
      <c r="B134" s="3"/>
      <c r="C134" s="1"/>
      <c r="D134" s="1"/>
      <c r="E134" s="4"/>
      <c r="F134" s="4"/>
      <c r="G134" s="4"/>
      <c r="H134" s="5"/>
    </row>
    <row r="135" spans="2:8">
      <c r="B135" s="3"/>
      <c r="C135" s="1"/>
      <c r="D135" s="1"/>
      <c r="E135" s="4"/>
      <c r="F135" s="4"/>
      <c r="G135" s="4"/>
      <c r="H135" s="5"/>
    </row>
    <row r="136" spans="2:8">
      <c r="B136" s="3"/>
      <c r="C136" s="1"/>
      <c r="D136" s="1"/>
      <c r="E136" s="4"/>
      <c r="F136" s="4"/>
      <c r="G136" s="4"/>
      <c r="H136" s="5"/>
    </row>
    <row r="137" spans="2:8">
      <c r="B137" s="3"/>
      <c r="C137" s="1"/>
      <c r="D137" s="1"/>
      <c r="E137" s="4"/>
      <c r="F137" s="4"/>
      <c r="G137" s="4"/>
      <c r="H137" s="5"/>
    </row>
    <row r="138" spans="2:8">
      <c r="B138" s="3"/>
      <c r="C138" s="1"/>
      <c r="D138" s="1"/>
      <c r="E138" s="4"/>
      <c r="F138" s="4"/>
      <c r="G138" s="4"/>
      <c r="H138" s="5"/>
    </row>
    <row r="139" spans="2:8">
      <c r="B139" s="3"/>
      <c r="C139" s="1"/>
      <c r="D139" s="1"/>
      <c r="E139" s="4"/>
      <c r="F139" s="4"/>
      <c r="G139" s="4"/>
      <c r="H139" s="5"/>
    </row>
    <row r="140" spans="2:8">
      <c r="B140" s="3"/>
      <c r="C140" s="1"/>
      <c r="D140" s="1"/>
      <c r="E140" s="4"/>
      <c r="F140" s="4"/>
      <c r="G140" s="4"/>
      <c r="H140" s="5"/>
    </row>
    <row r="141" spans="2:8">
      <c r="B141" s="3"/>
      <c r="C141" s="1"/>
      <c r="D141" s="1"/>
      <c r="E141" s="4"/>
      <c r="F141" s="4"/>
      <c r="G141" s="4"/>
      <c r="H141" s="5"/>
    </row>
    <row r="142" spans="2:8">
      <c r="B142" s="3"/>
      <c r="C142" s="1"/>
      <c r="D142" s="1"/>
      <c r="E142" s="4"/>
      <c r="F142" s="4"/>
      <c r="G142" s="4"/>
      <c r="H142" s="5"/>
    </row>
    <row r="143" spans="2:8">
      <c r="B143" s="3"/>
      <c r="C143" s="1"/>
      <c r="D143" s="1"/>
      <c r="E143" s="4"/>
      <c r="F143" s="4"/>
      <c r="G143" s="4"/>
      <c r="H143" s="5"/>
    </row>
    <row r="144" spans="2:8">
      <c r="B144" s="3"/>
      <c r="C144" s="1"/>
      <c r="D144" s="1"/>
      <c r="E144" s="4"/>
      <c r="F144" s="4"/>
      <c r="G144" s="4"/>
      <c r="H144" s="5"/>
    </row>
    <row r="145" spans="2:8">
      <c r="B145" s="3"/>
      <c r="C145" s="1"/>
      <c r="D145" s="1"/>
      <c r="E145" s="4"/>
      <c r="F145" s="4"/>
      <c r="G145" s="4"/>
      <c r="H145" s="5"/>
    </row>
    <row r="146" spans="2:8">
      <c r="B146" s="3"/>
      <c r="C146" s="1"/>
      <c r="D146" s="1"/>
      <c r="E146" s="4"/>
      <c r="F146" s="4"/>
      <c r="G146" s="4"/>
      <c r="H146" s="5"/>
    </row>
    <row r="147" spans="2:8">
      <c r="B147" s="3"/>
      <c r="C147" s="1"/>
      <c r="D147" s="1"/>
      <c r="E147" s="4"/>
      <c r="F147" s="4"/>
      <c r="G147" s="4"/>
      <c r="H147" s="5"/>
    </row>
    <row r="148" spans="2:8">
      <c r="B148" s="3"/>
      <c r="C148" s="1"/>
      <c r="D148" s="1"/>
      <c r="E148" s="4"/>
      <c r="F148" s="4"/>
      <c r="G148" s="4"/>
      <c r="H148" s="5"/>
    </row>
    <row r="149" spans="2:8">
      <c r="B149" s="3"/>
      <c r="C149" s="1"/>
      <c r="D149" s="1"/>
      <c r="E149" s="4"/>
      <c r="F149" s="4"/>
      <c r="G149" s="4"/>
      <c r="H149" s="5"/>
    </row>
    <row r="150" spans="2:8">
      <c r="B150" s="3"/>
      <c r="C150" s="1"/>
      <c r="D150" s="1"/>
      <c r="E150" s="4"/>
      <c r="F150" s="4"/>
      <c r="G150" s="4"/>
      <c r="H150" s="5"/>
    </row>
    <row r="151" spans="2:8">
      <c r="B151" s="3"/>
      <c r="C151" s="1"/>
      <c r="D151" s="1"/>
      <c r="E151" s="4"/>
      <c r="F151" s="4"/>
      <c r="G151" s="4"/>
      <c r="H151" s="5"/>
    </row>
    <row r="152" spans="2:8">
      <c r="B152" s="3"/>
      <c r="C152" s="1"/>
      <c r="D152" s="1"/>
      <c r="E152" s="4"/>
      <c r="F152" s="4"/>
      <c r="G152" s="4"/>
      <c r="H152" s="5"/>
    </row>
    <row r="153" spans="2:8">
      <c r="B153" s="3"/>
      <c r="C153" s="1"/>
      <c r="D153" s="1"/>
      <c r="E153" s="4"/>
      <c r="F153" s="4"/>
      <c r="G153" s="4"/>
      <c r="H153" s="5"/>
    </row>
    <row r="154" spans="2:8">
      <c r="B154" s="3"/>
      <c r="C154" s="1"/>
      <c r="D154" s="1"/>
      <c r="E154" s="4"/>
      <c r="F154" s="4"/>
      <c r="G154" s="4"/>
      <c r="H154" s="5"/>
    </row>
    <row r="155" spans="2:8">
      <c r="B155" s="3"/>
      <c r="C155" s="1"/>
      <c r="D155" s="1"/>
      <c r="E155" s="4"/>
      <c r="F155" s="4"/>
      <c r="G155" s="4"/>
      <c r="H155" s="5"/>
    </row>
    <row r="156" spans="2:8">
      <c r="B156" s="3"/>
      <c r="C156" s="1"/>
      <c r="D156" s="1"/>
      <c r="E156" s="4"/>
      <c r="F156" s="4"/>
      <c r="G156" s="4"/>
      <c r="H156" s="5"/>
    </row>
    <row r="157" spans="2:8">
      <c r="B157" s="3"/>
      <c r="C157" s="1"/>
      <c r="D157" s="1"/>
      <c r="E157" s="4"/>
      <c r="F157" s="4"/>
      <c r="G157" s="4"/>
      <c r="H157" s="5"/>
    </row>
    <row r="158" spans="2:8">
      <c r="B158" s="3"/>
      <c r="C158" s="1"/>
      <c r="D158" s="1"/>
      <c r="E158" s="4"/>
      <c r="F158" s="4"/>
      <c r="G158" s="4"/>
      <c r="H158" s="5"/>
    </row>
    <row r="159" spans="2:8">
      <c r="B159" s="3"/>
      <c r="C159" s="1"/>
      <c r="D159" s="1"/>
      <c r="E159" s="4"/>
      <c r="F159" s="4"/>
      <c r="G159" s="4"/>
      <c r="H159" s="5"/>
    </row>
    <row r="160" spans="2:8">
      <c r="B160" s="3"/>
      <c r="C160" s="1"/>
      <c r="D160" s="1"/>
      <c r="E160" s="4"/>
      <c r="F160" s="4"/>
      <c r="G160" s="4"/>
      <c r="H160" s="5"/>
    </row>
    <row r="161" spans="1:8">
      <c r="A161" s="7"/>
      <c r="B161" s="3"/>
      <c r="C161" s="1"/>
      <c r="D161" s="1"/>
      <c r="E161" s="4"/>
      <c r="F161" s="4"/>
      <c r="G161" s="4"/>
      <c r="H161" s="5"/>
    </row>
    <row r="162" spans="1:8">
      <c r="B162" s="3"/>
      <c r="C162" s="1"/>
      <c r="D162" s="1"/>
      <c r="E162" s="4"/>
      <c r="F162" s="4"/>
      <c r="G162" s="4"/>
      <c r="H162" s="5"/>
    </row>
    <row r="163" spans="1:8">
      <c r="B163" s="3"/>
      <c r="C163" s="1"/>
      <c r="D163" s="1"/>
      <c r="E163" s="4"/>
      <c r="F163" s="4"/>
      <c r="G163" s="4"/>
      <c r="H163" s="5"/>
    </row>
    <row r="164" spans="1:8">
      <c r="B164" s="3"/>
      <c r="C164" s="1"/>
      <c r="D164" s="1"/>
      <c r="E164" s="4"/>
      <c r="F164" s="4"/>
      <c r="G164" s="4"/>
      <c r="H164" s="5"/>
    </row>
    <row r="165" spans="1:8">
      <c r="B165" s="3"/>
      <c r="C165" s="1"/>
      <c r="D165" s="1"/>
      <c r="E165" s="4"/>
      <c r="F165" s="4"/>
      <c r="G165" s="4"/>
      <c r="H165" s="5"/>
    </row>
    <row r="166" spans="1:8">
      <c r="B166" s="3"/>
      <c r="C166" s="1"/>
      <c r="D166" s="1"/>
      <c r="E166" s="4"/>
      <c r="F166" s="4"/>
      <c r="G166" s="4"/>
      <c r="H166" s="5"/>
    </row>
    <row r="167" spans="1:8">
      <c r="B167" s="3"/>
      <c r="C167" s="1"/>
      <c r="D167" s="1"/>
      <c r="E167" s="4"/>
      <c r="F167" s="4"/>
      <c r="G167" s="4"/>
      <c r="H167" s="5"/>
    </row>
    <row r="168" spans="1:8">
      <c r="B168" s="3"/>
      <c r="C168" s="1"/>
      <c r="D168" s="1"/>
      <c r="E168" s="4"/>
      <c r="F168" s="4"/>
      <c r="G168" s="4"/>
      <c r="H168" s="5"/>
    </row>
    <row r="169" spans="1:8">
      <c r="B169" s="3"/>
      <c r="C169" s="1"/>
      <c r="D169" s="1"/>
      <c r="E169" s="4"/>
      <c r="F169" s="4"/>
      <c r="G169" s="4"/>
      <c r="H169" s="5"/>
    </row>
    <row r="170" spans="1:8">
      <c r="B170" s="3"/>
      <c r="C170" s="1"/>
      <c r="D170" s="1"/>
      <c r="E170" s="4"/>
      <c r="F170" s="4"/>
      <c r="G170" s="4"/>
      <c r="H170" s="5"/>
    </row>
    <row r="171" spans="1:8">
      <c r="B171" s="3"/>
      <c r="C171" s="1"/>
      <c r="D171" s="1"/>
      <c r="E171" s="4"/>
      <c r="F171" s="4"/>
      <c r="G171" s="4"/>
      <c r="H171" s="5"/>
    </row>
    <row r="172" spans="1:8">
      <c r="B172" s="3"/>
      <c r="C172" s="1"/>
      <c r="D172" s="1"/>
      <c r="E172" s="4"/>
      <c r="F172" s="4"/>
      <c r="G172" s="4"/>
      <c r="H172" s="5"/>
    </row>
    <row r="173" spans="1:8">
      <c r="B173" s="3"/>
      <c r="C173" s="1"/>
      <c r="D173" s="1"/>
      <c r="E173" s="4"/>
      <c r="F173" s="4"/>
      <c r="G173" s="4"/>
      <c r="H173" s="5"/>
    </row>
    <row r="174" spans="1:8">
      <c r="B174" s="3"/>
      <c r="C174" s="1"/>
      <c r="D174" s="1"/>
      <c r="E174" s="4"/>
      <c r="F174" s="4"/>
      <c r="G174" s="4"/>
      <c r="H174" s="5"/>
    </row>
    <row r="175" spans="1:8">
      <c r="B175" s="3"/>
      <c r="C175" s="1"/>
      <c r="D175" s="1"/>
      <c r="E175" s="4"/>
      <c r="F175" s="4"/>
      <c r="G175" s="4"/>
      <c r="H175" s="5"/>
    </row>
    <row r="176" spans="1:8">
      <c r="B176" s="3"/>
      <c r="C176" s="1"/>
      <c r="D176" s="1"/>
      <c r="E176" s="4"/>
      <c r="F176" s="4"/>
      <c r="G176" s="4"/>
      <c r="H176" s="5"/>
    </row>
    <row r="177" spans="2:8">
      <c r="B177" s="3"/>
      <c r="C177" s="1"/>
      <c r="D177" s="1"/>
      <c r="E177" s="4"/>
      <c r="F177" s="4"/>
      <c r="G177" s="4"/>
      <c r="H177" s="5"/>
    </row>
    <row r="178" spans="2:8">
      <c r="B178" s="3"/>
      <c r="C178" s="1"/>
      <c r="D178" s="1"/>
      <c r="E178" s="4"/>
      <c r="F178" s="4"/>
      <c r="G178" s="4"/>
      <c r="H178" s="5"/>
    </row>
    <row r="179" spans="2:8">
      <c r="B179" s="3"/>
      <c r="C179" s="1"/>
      <c r="D179" s="1"/>
      <c r="E179" s="4"/>
      <c r="F179" s="4"/>
      <c r="G179" s="4"/>
      <c r="H179" s="5"/>
    </row>
    <row r="180" spans="2:8">
      <c r="B180" s="3"/>
      <c r="C180" s="1"/>
      <c r="D180" s="1"/>
      <c r="E180" s="4"/>
      <c r="F180" s="4"/>
      <c r="G180" s="4"/>
      <c r="H180" s="5"/>
    </row>
    <row r="181" spans="2:8">
      <c r="B181" s="3"/>
      <c r="C181" s="1"/>
      <c r="D181" s="1"/>
      <c r="E181" s="4"/>
      <c r="F181" s="4"/>
      <c r="G181" s="4"/>
      <c r="H181" s="5"/>
    </row>
    <row r="182" spans="2:8">
      <c r="B182" s="3"/>
      <c r="C182" s="1"/>
      <c r="D182" s="1"/>
      <c r="E182" s="4"/>
      <c r="F182" s="4"/>
      <c r="G182" s="4"/>
      <c r="H182" s="5"/>
    </row>
    <row r="183" spans="2:8">
      <c r="B183" s="3"/>
      <c r="C183" s="1"/>
      <c r="D183" s="1"/>
      <c r="E183" s="4"/>
      <c r="F183" s="4"/>
      <c r="G183" s="4"/>
      <c r="H183" s="5"/>
    </row>
    <row r="184" spans="2:8">
      <c r="B184" s="3"/>
      <c r="C184" s="1"/>
      <c r="D184" s="1"/>
      <c r="E184" s="4"/>
      <c r="F184" s="4"/>
      <c r="G184" s="4"/>
      <c r="H184" s="5"/>
    </row>
    <row r="185" spans="2:8">
      <c r="B185" s="3"/>
      <c r="C185" s="1"/>
      <c r="D185" s="1"/>
      <c r="E185" s="4"/>
      <c r="F185" s="4"/>
      <c r="G185" s="4"/>
      <c r="H185" s="5"/>
    </row>
    <row r="186" spans="2:8">
      <c r="B186" s="3"/>
      <c r="C186" s="1"/>
      <c r="D186" s="1"/>
      <c r="E186" s="4"/>
      <c r="F186" s="4"/>
      <c r="G186" s="4"/>
      <c r="H186" s="5"/>
    </row>
    <row r="187" spans="2:8">
      <c r="B187" s="3"/>
      <c r="C187" s="1"/>
      <c r="D187" s="1"/>
      <c r="E187" s="4"/>
      <c r="F187" s="4"/>
      <c r="G187" s="4"/>
      <c r="H187" s="5"/>
    </row>
    <row r="188" spans="2:8">
      <c r="B188" s="3"/>
      <c r="C188" s="1"/>
      <c r="D188" s="1"/>
      <c r="E188" s="4"/>
      <c r="F188" s="4"/>
      <c r="G188" s="4"/>
      <c r="H188" s="5"/>
    </row>
    <row r="189" spans="2:8">
      <c r="B189" s="3"/>
      <c r="C189" s="1"/>
      <c r="D189" s="1"/>
      <c r="E189" s="4"/>
      <c r="F189" s="4"/>
      <c r="G189" s="4"/>
      <c r="H189" s="5"/>
    </row>
    <row r="190" spans="2:8">
      <c r="B190" s="3"/>
      <c r="C190" s="1"/>
      <c r="D190" s="1"/>
      <c r="E190" s="4"/>
      <c r="F190" s="4"/>
      <c r="G190" s="4"/>
      <c r="H190" s="5"/>
    </row>
    <row r="191" spans="2:8">
      <c r="B191" s="3"/>
      <c r="C191" s="1"/>
      <c r="D191" s="1"/>
      <c r="E191" s="4"/>
      <c r="F191" s="4"/>
      <c r="G191" s="4"/>
      <c r="H191" s="5"/>
    </row>
    <row r="192" spans="2:8">
      <c r="B192" s="3"/>
      <c r="C192" s="1"/>
      <c r="D192" s="1"/>
      <c r="E192" s="4"/>
      <c r="F192" s="4"/>
      <c r="G192" s="4"/>
      <c r="H192" s="5"/>
    </row>
    <row r="193" spans="2:8">
      <c r="B193" s="3"/>
      <c r="C193" s="1"/>
      <c r="D193" s="1"/>
      <c r="E193" s="4"/>
      <c r="F193" s="4"/>
      <c r="G193" s="4"/>
      <c r="H193" s="5"/>
    </row>
    <row r="194" spans="2:8">
      <c r="B194" s="3"/>
      <c r="C194" s="1"/>
      <c r="D194" s="1"/>
      <c r="E194" s="4"/>
      <c r="F194" s="4"/>
      <c r="G194" s="4"/>
      <c r="H194" s="5"/>
    </row>
    <row r="195" spans="2:8">
      <c r="B195" s="3"/>
      <c r="C195" s="1"/>
      <c r="D195" s="1"/>
      <c r="E195" s="4"/>
      <c r="F195" s="4"/>
      <c r="G195" s="4"/>
      <c r="H195" s="5"/>
    </row>
    <row r="196" spans="2:8">
      <c r="B196" s="3"/>
      <c r="C196" s="1"/>
      <c r="D196" s="1"/>
      <c r="E196" s="4"/>
      <c r="F196" s="4"/>
      <c r="G196" s="4"/>
      <c r="H196" s="5"/>
    </row>
    <row r="197" spans="2:8">
      <c r="B197" s="3"/>
      <c r="C197" s="1"/>
      <c r="D197" s="1"/>
      <c r="E197" s="4"/>
      <c r="F197" s="4"/>
      <c r="G197" s="4"/>
      <c r="H197" s="5"/>
    </row>
    <row r="198" spans="2:8">
      <c r="B198" s="3"/>
      <c r="C198" s="1"/>
      <c r="D198" s="1"/>
      <c r="E198" s="4"/>
      <c r="F198" s="4"/>
      <c r="G198" s="4"/>
      <c r="H198" s="5"/>
    </row>
    <row r="199" spans="2:8">
      <c r="B199" s="3"/>
      <c r="C199" s="1"/>
      <c r="D199" s="1"/>
      <c r="E199" s="4"/>
      <c r="F199" s="4"/>
      <c r="G199" s="4"/>
      <c r="H199" s="5"/>
    </row>
    <row r="200" spans="2:8">
      <c r="B200" s="3"/>
      <c r="C200" s="1"/>
      <c r="D200" s="1"/>
      <c r="E200" s="4"/>
      <c r="F200" s="4"/>
      <c r="G200" s="4"/>
      <c r="H200" s="5"/>
    </row>
    <row r="201" spans="2:8">
      <c r="B201" s="3"/>
      <c r="C201" s="1"/>
      <c r="D201" s="1"/>
      <c r="E201" s="4"/>
      <c r="F201" s="4"/>
      <c r="G201" s="4"/>
      <c r="H201" s="5"/>
    </row>
    <row r="202" spans="2:8">
      <c r="B202" s="3"/>
      <c r="C202" s="1"/>
      <c r="D202" s="1"/>
      <c r="E202" s="4"/>
      <c r="F202" s="4"/>
      <c r="G202" s="4"/>
      <c r="H202" s="5"/>
    </row>
    <row r="203" spans="2:8">
      <c r="B203" s="3"/>
      <c r="C203" s="1"/>
      <c r="D203" s="1"/>
      <c r="E203" s="4"/>
      <c r="F203" s="4"/>
      <c r="G203" s="4"/>
      <c r="H203" s="5"/>
    </row>
    <row r="204" spans="2:8">
      <c r="B204" s="3"/>
      <c r="C204" s="1"/>
      <c r="D204" s="1"/>
      <c r="E204" s="4"/>
      <c r="F204" s="4"/>
      <c r="G204" s="4"/>
      <c r="H204" s="5"/>
    </row>
    <row r="205" spans="2:8">
      <c r="B205" s="3"/>
      <c r="C205" s="1"/>
      <c r="D205" s="1"/>
      <c r="E205" s="4"/>
      <c r="F205" s="4"/>
      <c r="G205" s="4"/>
      <c r="H205" s="5"/>
    </row>
    <row r="206" spans="2:8">
      <c r="B206" s="3"/>
      <c r="C206" s="1"/>
      <c r="D206" s="1"/>
      <c r="E206" s="4"/>
      <c r="F206" s="4"/>
      <c r="G206" s="4"/>
      <c r="H206" s="5"/>
    </row>
    <row r="207" spans="2:8">
      <c r="B207" s="3"/>
      <c r="C207" s="1"/>
      <c r="D207" s="1"/>
      <c r="E207" s="4"/>
      <c r="F207" s="4"/>
      <c r="G207" s="4"/>
      <c r="H207" s="5"/>
    </row>
    <row r="208" spans="2:8">
      <c r="B208" s="3"/>
      <c r="C208" s="1"/>
      <c r="D208" s="1"/>
      <c r="E208" s="4"/>
      <c r="F208" s="4"/>
      <c r="G208" s="4"/>
      <c r="H208" s="5"/>
    </row>
    <row r="209" spans="2:8">
      <c r="B209" s="3"/>
      <c r="C209" s="1"/>
      <c r="D209" s="1"/>
      <c r="E209" s="4"/>
      <c r="F209" s="4"/>
      <c r="G209" s="4"/>
      <c r="H209" s="5"/>
    </row>
    <row r="210" spans="2:8">
      <c r="B210" s="3"/>
      <c r="C210" s="1"/>
      <c r="D210" s="1"/>
      <c r="E210" s="4"/>
      <c r="F210" s="4"/>
      <c r="G210" s="4"/>
      <c r="H210" s="5"/>
    </row>
    <row r="211" spans="2:8">
      <c r="B211" s="3"/>
      <c r="C211" s="1"/>
      <c r="D211" s="1"/>
      <c r="E211" s="4"/>
      <c r="F211" s="4"/>
      <c r="G211" s="4"/>
      <c r="H211" s="5"/>
    </row>
    <row r="212" spans="2:8">
      <c r="B212" s="3"/>
      <c r="C212" s="1"/>
      <c r="D212" s="1"/>
      <c r="E212" s="4"/>
      <c r="F212" s="4"/>
      <c r="G212" s="4"/>
      <c r="H212" s="5"/>
    </row>
    <row r="213" spans="2:8">
      <c r="B213" s="3"/>
      <c r="C213" s="1"/>
      <c r="D213" s="1"/>
      <c r="E213" s="4"/>
      <c r="F213" s="4"/>
      <c r="G213" s="4"/>
      <c r="H213" s="5"/>
    </row>
    <row r="214" spans="2:8">
      <c r="B214" s="3"/>
      <c r="C214" s="1"/>
      <c r="D214" s="1"/>
      <c r="E214" s="4"/>
      <c r="F214" s="4"/>
      <c r="G214" s="4"/>
      <c r="H214" s="5"/>
    </row>
    <row r="215" spans="2:8">
      <c r="B215" s="3"/>
      <c r="C215" s="1"/>
      <c r="D215" s="1"/>
      <c r="E215" s="4"/>
      <c r="F215" s="4"/>
      <c r="G215" s="4"/>
      <c r="H215" s="5"/>
    </row>
    <row r="216" spans="2:8">
      <c r="B216" s="3"/>
      <c r="C216" s="1"/>
      <c r="D216" s="1"/>
      <c r="E216" s="4"/>
      <c r="F216" s="4"/>
      <c r="G216" s="4"/>
      <c r="H216" s="5"/>
    </row>
    <row r="217" spans="2:8">
      <c r="B217" s="3"/>
      <c r="C217" s="1"/>
      <c r="D217" s="1"/>
      <c r="E217" s="4"/>
      <c r="F217" s="4"/>
      <c r="G217" s="4"/>
      <c r="H217" s="5"/>
    </row>
    <row r="218" spans="2:8">
      <c r="B218" s="3"/>
      <c r="C218" s="1"/>
      <c r="D218" s="1"/>
      <c r="E218" s="4"/>
      <c r="F218" s="4"/>
      <c r="G218" s="4"/>
      <c r="H218" s="5"/>
    </row>
    <row r="219" spans="2:8">
      <c r="B219" s="3"/>
      <c r="C219" s="1"/>
      <c r="D219" s="1"/>
      <c r="E219" s="4"/>
      <c r="F219" s="4"/>
      <c r="G219" s="4"/>
      <c r="H219" s="5"/>
    </row>
    <row r="220" spans="2:8">
      <c r="B220" s="3"/>
      <c r="C220" s="1"/>
      <c r="D220" s="1"/>
      <c r="E220" s="4"/>
      <c r="F220" s="4"/>
      <c r="G220" s="4"/>
      <c r="H220" s="5"/>
    </row>
    <row r="221" spans="2:8">
      <c r="B221" s="3"/>
      <c r="C221" s="1"/>
      <c r="D221" s="1"/>
      <c r="E221" s="4"/>
      <c r="F221" s="4"/>
      <c r="G221" s="4"/>
      <c r="H221" s="5"/>
    </row>
    <row r="222" spans="2:8">
      <c r="B222" s="3"/>
      <c r="C222" s="1"/>
      <c r="D222" s="1"/>
      <c r="E222" s="4"/>
      <c r="F222" s="4"/>
      <c r="G222" s="4"/>
      <c r="H222" s="5"/>
    </row>
    <row r="223" spans="2:8">
      <c r="B223" s="3"/>
      <c r="C223" s="1"/>
      <c r="D223" s="1"/>
      <c r="E223" s="4"/>
      <c r="F223" s="4"/>
      <c r="G223" s="4"/>
      <c r="H223" s="5"/>
    </row>
    <row r="224" spans="2:8">
      <c r="B224" s="3"/>
      <c r="C224" s="1"/>
      <c r="D224" s="1"/>
      <c r="E224" s="4"/>
      <c r="F224" s="4"/>
      <c r="G224" s="4"/>
      <c r="H224" s="5"/>
    </row>
    <row r="225" spans="2:8">
      <c r="B225" s="3"/>
      <c r="C225" s="1"/>
      <c r="D225" s="1"/>
      <c r="E225" s="4"/>
      <c r="F225" s="4"/>
      <c r="G225" s="4"/>
      <c r="H225" s="5"/>
    </row>
    <row r="226" spans="2:8">
      <c r="B226" s="3"/>
      <c r="C226" s="1"/>
      <c r="D226" s="1"/>
      <c r="E226" s="4"/>
      <c r="F226" s="4"/>
      <c r="G226" s="4"/>
      <c r="H226" s="5"/>
    </row>
    <row r="227" spans="2:8">
      <c r="B227" s="3"/>
      <c r="C227" s="1"/>
      <c r="D227" s="1"/>
      <c r="E227" s="4"/>
      <c r="F227" s="4"/>
      <c r="G227" s="4"/>
      <c r="H227" s="5"/>
    </row>
    <row r="228" spans="2:8">
      <c r="B228" s="3"/>
      <c r="C228" s="1"/>
      <c r="D228" s="1"/>
      <c r="E228" s="4"/>
      <c r="F228" s="4"/>
      <c r="G228" s="4"/>
      <c r="H228" s="5"/>
    </row>
    <row r="229" spans="2:8">
      <c r="B229" s="3"/>
      <c r="C229" s="1"/>
      <c r="D229" s="1"/>
      <c r="E229" s="4"/>
      <c r="F229" s="4"/>
      <c r="G229" s="4"/>
      <c r="H229" s="5"/>
    </row>
    <row r="230" spans="2:8">
      <c r="B230" s="3"/>
      <c r="C230" s="1"/>
      <c r="D230" s="1"/>
      <c r="E230" s="4"/>
      <c r="F230" s="4"/>
      <c r="G230" s="4"/>
      <c r="H230" s="5"/>
    </row>
    <row r="231" spans="2:8">
      <c r="B231" s="3"/>
      <c r="C231" s="1"/>
      <c r="D231" s="1"/>
      <c r="E231" s="4"/>
      <c r="F231" s="4"/>
      <c r="G231" s="4"/>
      <c r="H231" s="5"/>
    </row>
    <row r="232" spans="2:8">
      <c r="B232" s="3"/>
      <c r="C232" s="1"/>
      <c r="D232" s="1"/>
      <c r="E232" s="4"/>
      <c r="F232" s="4"/>
      <c r="G232" s="4"/>
      <c r="H232" s="5"/>
    </row>
    <row r="233" spans="2:8">
      <c r="B233" s="3"/>
      <c r="C233" s="1"/>
      <c r="D233" s="1"/>
      <c r="E233" s="4"/>
      <c r="F233" s="4"/>
      <c r="G233" s="4"/>
      <c r="H233" s="5"/>
    </row>
    <row r="234" spans="2:8">
      <c r="B234" s="3"/>
      <c r="C234" s="1"/>
      <c r="D234" s="1"/>
      <c r="E234" s="4"/>
      <c r="F234" s="4"/>
      <c r="G234" s="4"/>
      <c r="H234" s="5"/>
    </row>
    <row r="235" spans="2:8">
      <c r="B235" s="3"/>
      <c r="C235" s="1"/>
      <c r="D235" s="1"/>
      <c r="E235" s="4"/>
      <c r="F235" s="4"/>
      <c r="G235" s="4"/>
      <c r="H235" s="5"/>
    </row>
    <row r="236" spans="2:8">
      <c r="B236" s="3"/>
      <c r="C236" s="1"/>
      <c r="D236" s="1"/>
      <c r="E236" s="4"/>
      <c r="F236" s="4"/>
      <c r="G236" s="4"/>
      <c r="H236" s="5"/>
    </row>
    <row r="237" spans="2:8">
      <c r="B237" s="3"/>
      <c r="C237" s="1"/>
      <c r="D237" s="1"/>
      <c r="E237" s="4"/>
      <c r="F237" s="4"/>
      <c r="G237" s="4"/>
      <c r="H237" s="5"/>
    </row>
    <row r="238" spans="2:8">
      <c r="B238" s="3"/>
      <c r="C238" s="1"/>
      <c r="D238" s="1"/>
      <c r="E238" s="4"/>
      <c r="F238" s="4"/>
      <c r="G238" s="4"/>
      <c r="H238" s="5"/>
    </row>
    <row r="239" spans="2:8">
      <c r="B239" s="3"/>
      <c r="C239" s="1"/>
      <c r="D239" s="1"/>
      <c r="E239" s="4"/>
      <c r="F239" s="4"/>
      <c r="G239" s="4"/>
      <c r="H239" s="5"/>
    </row>
    <row r="240" spans="2:8">
      <c r="B240" s="3"/>
      <c r="C240" s="1"/>
      <c r="D240" s="1"/>
      <c r="E240" s="4"/>
      <c r="F240" s="4"/>
      <c r="G240" s="4"/>
      <c r="H240" s="5"/>
    </row>
    <row r="241" spans="2:8">
      <c r="B241" s="3"/>
      <c r="C241" s="1"/>
      <c r="D241" s="1"/>
      <c r="E241" s="4"/>
      <c r="F241" s="4"/>
      <c r="G241" s="4"/>
      <c r="H241" s="5"/>
    </row>
    <row r="242" spans="2:8">
      <c r="B242" s="3"/>
      <c r="C242" s="1"/>
      <c r="D242" s="1"/>
      <c r="E242" s="4"/>
      <c r="F242" s="4"/>
      <c r="G242" s="4"/>
      <c r="H242" s="5"/>
    </row>
    <row r="243" spans="2:8">
      <c r="B243" s="3"/>
      <c r="C243" s="1"/>
      <c r="D243" s="1"/>
      <c r="E243" s="4"/>
      <c r="F243" s="4"/>
      <c r="G243" s="4"/>
      <c r="H243" s="5"/>
    </row>
    <row r="244" spans="2:8">
      <c r="B244" s="3"/>
      <c r="C244" s="1"/>
      <c r="D244" s="1"/>
      <c r="E244" s="4"/>
      <c r="F244" s="4"/>
      <c r="G244" s="4"/>
      <c r="H244" s="5"/>
    </row>
    <row r="245" spans="2:8">
      <c r="B245" s="3"/>
      <c r="C245" s="1"/>
      <c r="D245" s="1"/>
      <c r="E245" s="4"/>
      <c r="F245" s="4"/>
      <c r="G245" s="4"/>
      <c r="H245" s="5"/>
    </row>
    <row r="246" spans="2:8">
      <c r="B246" s="3"/>
      <c r="C246" s="1"/>
      <c r="D246" s="1"/>
      <c r="E246" s="4"/>
      <c r="F246" s="4"/>
      <c r="G246" s="4"/>
      <c r="H246" s="5"/>
    </row>
    <row r="247" spans="2:8">
      <c r="B247" s="3"/>
      <c r="C247" s="1"/>
      <c r="D247" s="1"/>
      <c r="E247" s="4"/>
      <c r="F247" s="4"/>
      <c r="G247" s="4"/>
      <c r="H247" s="5"/>
    </row>
    <row r="248" spans="2:8">
      <c r="B248" s="3"/>
      <c r="C248" s="1"/>
      <c r="D248" s="1"/>
      <c r="E248" s="4"/>
      <c r="F248" s="4"/>
      <c r="G248" s="4"/>
      <c r="H248" s="5"/>
    </row>
    <row r="249" spans="2:8">
      <c r="B249" s="3"/>
      <c r="C249" s="1"/>
      <c r="D249" s="1"/>
      <c r="E249" s="4"/>
      <c r="F249" s="4"/>
      <c r="G249" s="4"/>
      <c r="H249" s="5"/>
    </row>
    <row r="250" spans="2:8">
      <c r="B250" s="3"/>
      <c r="C250" s="1"/>
      <c r="D250" s="1"/>
      <c r="E250" s="4"/>
      <c r="F250" s="4"/>
      <c r="G250" s="4"/>
      <c r="H250" s="5"/>
    </row>
    <row r="251" spans="2:8">
      <c r="B251" s="3"/>
      <c r="C251" s="1"/>
      <c r="D251" s="1"/>
      <c r="E251" s="4"/>
      <c r="F251" s="4"/>
      <c r="G251" s="4"/>
      <c r="H251" s="5"/>
    </row>
    <row r="252" spans="2:8">
      <c r="B252" s="3"/>
      <c r="C252" s="1"/>
      <c r="D252" s="1"/>
      <c r="E252" s="4"/>
      <c r="F252" s="4"/>
      <c r="G252" s="4"/>
      <c r="H252" s="5"/>
    </row>
    <row r="253" spans="2:8">
      <c r="B253" s="3"/>
      <c r="C253" s="1"/>
      <c r="D253" s="1"/>
      <c r="E253" s="4"/>
      <c r="F253" s="4"/>
      <c r="G253" s="4"/>
      <c r="H253" s="5"/>
    </row>
    <row r="254" spans="2:8">
      <c r="B254" s="3"/>
      <c r="C254" s="1"/>
      <c r="D254" s="1"/>
      <c r="E254" s="4"/>
      <c r="F254" s="4"/>
      <c r="G254" s="4"/>
      <c r="H254" s="5"/>
    </row>
    <row r="255" spans="2:8">
      <c r="B255" s="3"/>
      <c r="C255" s="1"/>
      <c r="D255" s="1"/>
      <c r="E255" s="4"/>
      <c r="F255" s="4"/>
      <c r="G255" s="4"/>
      <c r="H255" s="5"/>
    </row>
    <row r="256" spans="2:8">
      <c r="B256" s="3"/>
      <c r="C256" s="1"/>
      <c r="D256" s="1"/>
      <c r="E256" s="4"/>
      <c r="F256" s="4"/>
      <c r="G256" s="4"/>
      <c r="H256" s="5"/>
    </row>
    <row r="257" spans="2:8">
      <c r="B257" s="3"/>
      <c r="C257" s="1"/>
      <c r="D257" s="1"/>
      <c r="E257" s="4"/>
      <c r="F257" s="4"/>
      <c r="G257" s="4"/>
      <c r="H257" s="5"/>
    </row>
    <row r="258" spans="2:8">
      <c r="B258" s="3"/>
      <c r="C258" s="1"/>
      <c r="D258" s="1"/>
      <c r="E258" s="4"/>
      <c r="F258" s="4"/>
      <c r="G258" s="4"/>
      <c r="H258" s="5"/>
    </row>
    <row r="259" spans="2:8">
      <c r="B259" s="8"/>
      <c r="C259" s="1"/>
      <c r="D259" s="1"/>
      <c r="E259" s="4"/>
      <c r="F259" s="4"/>
      <c r="G259" s="4"/>
      <c r="H259" s="5"/>
    </row>
    <row r="260" spans="2:8">
      <c r="B260" s="8"/>
      <c r="C260" s="1"/>
      <c r="D260" s="1"/>
      <c r="E260" s="4"/>
      <c r="F260" s="4"/>
      <c r="G260" s="4"/>
      <c r="H260" s="5"/>
    </row>
    <row r="261" spans="2:8">
      <c r="B261" s="8"/>
      <c r="C261" s="1"/>
      <c r="D261" s="1"/>
      <c r="E261" s="4"/>
      <c r="F261" s="4"/>
      <c r="G261" s="4"/>
      <c r="H261" s="5"/>
    </row>
    <row r="262" spans="2:8">
      <c r="B262" s="8"/>
      <c r="C262" s="1"/>
      <c r="D262" s="1"/>
      <c r="E262" s="4"/>
      <c r="F262" s="4"/>
      <c r="G262" s="4"/>
      <c r="H262" s="5"/>
    </row>
    <row r="263" spans="2:8">
      <c r="B263" s="8"/>
      <c r="C263" s="1"/>
      <c r="D263" s="1"/>
      <c r="E263" s="4"/>
      <c r="F263" s="4"/>
      <c r="G263" s="4"/>
      <c r="H263" s="5"/>
    </row>
    <row r="264" spans="2:8">
      <c r="B264" s="8"/>
      <c r="C264" s="1"/>
      <c r="D264" s="1"/>
      <c r="E264" s="4"/>
      <c r="F264" s="4"/>
      <c r="G264" s="4"/>
      <c r="H264" s="5"/>
    </row>
    <row r="265" spans="2:8">
      <c r="B265" s="3"/>
      <c r="C265" s="1"/>
      <c r="D265" s="9"/>
      <c r="E265" s="4"/>
      <c r="F265" s="4"/>
      <c r="G265" s="4"/>
      <c r="H265" s="5"/>
    </row>
    <row r="266" spans="2:8">
      <c r="B266" s="3"/>
      <c r="C266" s="10"/>
      <c r="D266" s="1"/>
      <c r="E266" s="4"/>
      <c r="F266" s="4"/>
      <c r="G266" s="4"/>
      <c r="H266" s="11"/>
    </row>
    <row r="267" spans="2:8">
      <c r="B267" s="3"/>
      <c r="C267" s="10"/>
      <c r="D267" s="1"/>
      <c r="E267" s="4"/>
      <c r="F267" s="4"/>
      <c r="G267" s="4"/>
      <c r="H267" s="5"/>
    </row>
    <row r="268" spans="2:8">
      <c r="B268" s="3"/>
      <c r="C268" s="10"/>
      <c r="D268" s="1"/>
      <c r="E268" s="4"/>
      <c r="F268" s="4"/>
      <c r="G268" s="4"/>
      <c r="H268" s="5"/>
    </row>
    <row r="269" spans="2:8">
      <c r="B269" s="3"/>
      <c r="C269" s="1"/>
      <c r="D269" s="9"/>
      <c r="E269" s="4"/>
      <c r="F269" s="4"/>
      <c r="G269" s="4"/>
      <c r="H269" s="5"/>
    </row>
    <row r="270" spans="2:8">
      <c r="B270" s="3"/>
      <c r="C270" s="1"/>
      <c r="D270" s="1"/>
      <c r="E270" s="4"/>
      <c r="F270" s="4"/>
      <c r="G270" s="4"/>
      <c r="H270" s="11"/>
    </row>
    <row r="271" spans="2:8">
      <c r="B271" s="3"/>
      <c r="C271" s="1"/>
      <c r="D271" s="1"/>
      <c r="E271" s="4"/>
      <c r="F271" s="4"/>
      <c r="G271" s="4"/>
      <c r="H271" s="5"/>
    </row>
    <row r="272" spans="2:8">
      <c r="B272" s="3"/>
      <c r="C272" s="1"/>
      <c r="D272" s="1"/>
      <c r="E272" s="4"/>
      <c r="F272" s="4"/>
      <c r="G272" s="4"/>
      <c r="H272" s="5"/>
    </row>
    <row r="273" spans="1:8">
      <c r="B273" s="3"/>
      <c r="C273" s="1"/>
      <c r="D273" s="1"/>
      <c r="E273" s="4"/>
      <c r="F273" s="4"/>
      <c r="G273" s="4"/>
      <c r="H273" s="5"/>
    </row>
    <row r="274" spans="1:8">
      <c r="B274" s="3"/>
      <c r="C274" s="1"/>
      <c r="D274" s="1"/>
      <c r="E274" s="4"/>
      <c r="F274" s="4"/>
      <c r="G274" s="4"/>
      <c r="H274" s="5"/>
    </row>
    <row r="275" spans="1:8">
      <c r="B275" s="3"/>
      <c r="C275" s="1"/>
      <c r="D275" s="1"/>
      <c r="E275" s="4"/>
      <c r="F275" s="4"/>
      <c r="G275" s="4"/>
      <c r="H275" s="5"/>
    </row>
    <row r="276" spans="1:8">
      <c r="B276" s="3"/>
      <c r="C276" s="1"/>
      <c r="D276" s="1"/>
      <c r="E276" s="4"/>
      <c r="F276" s="4"/>
      <c r="G276" s="4"/>
      <c r="H276" s="5"/>
    </row>
    <row r="277" spans="1:8">
      <c r="B277" s="3"/>
      <c r="C277" s="1"/>
      <c r="D277" s="1"/>
      <c r="E277" s="4"/>
      <c r="F277" s="4"/>
      <c r="G277" s="4"/>
      <c r="H277" s="5"/>
    </row>
    <row r="278" spans="1:8">
      <c r="B278" s="3"/>
      <c r="C278" s="1"/>
      <c r="D278" s="1"/>
      <c r="E278" s="4"/>
      <c r="F278" s="4"/>
      <c r="G278" s="4"/>
      <c r="H278" s="5"/>
    </row>
    <row r="279" spans="1:8">
      <c r="B279" s="3"/>
      <c r="C279" s="1"/>
      <c r="D279" s="1"/>
      <c r="E279" s="4"/>
      <c r="F279" s="4"/>
      <c r="G279" s="4"/>
      <c r="H279" s="5"/>
    </row>
    <row r="280" spans="1:8" s="15" customFormat="1">
      <c r="A280" s="6"/>
      <c r="B280" s="12"/>
      <c r="C280" s="6"/>
      <c r="D280" s="6"/>
      <c r="E280" s="13"/>
      <c r="F280" s="13"/>
      <c r="G280" s="13"/>
      <c r="H280" s="14"/>
    </row>
    <row r="281" spans="1:8">
      <c r="B281" s="3"/>
      <c r="C281" s="1"/>
      <c r="D281" s="1"/>
      <c r="E281" s="13"/>
      <c r="F281" s="13"/>
      <c r="G281" s="13"/>
      <c r="H281" s="5"/>
    </row>
    <row r="282" spans="1:8">
      <c r="B282" s="3"/>
      <c r="C282" s="1"/>
      <c r="D282" s="1"/>
      <c r="E282" s="4"/>
      <c r="F282" s="4"/>
      <c r="G282" s="4"/>
      <c r="H282" s="5"/>
    </row>
    <row r="283" spans="1:8">
      <c r="B283" s="3"/>
      <c r="C283" s="1"/>
      <c r="D283" s="1"/>
      <c r="E283" s="4"/>
      <c r="F283" s="4"/>
      <c r="G283" s="4"/>
      <c r="H283" s="5"/>
    </row>
    <row r="284" spans="1:8">
      <c r="B284" s="3"/>
      <c r="C284" s="10"/>
      <c r="D284" s="9"/>
      <c r="E284" s="4"/>
      <c r="F284" s="4"/>
      <c r="G284" s="4"/>
      <c r="H284" s="5"/>
    </row>
    <row r="285" spans="1:8">
      <c r="B285" s="3"/>
      <c r="C285" s="10"/>
      <c r="D285" s="1"/>
      <c r="E285" s="4"/>
      <c r="F285" s="4"/>
      <c r="G285" s="4"/>
      <c r="H285" s="11"/>
    </row>
    <row r="286" spans="1:8">
      <c r="B286" s="3"/>
      <c r="C286" s="10"/>
      <c r="D286" s="1"/>
      <c r="E286" s="4"/>
      <c r="F286" s="4"/>
      <c r="G286" s="4"/>
      <c r="H286" s="5"/>
    </row>
    <row r="287" spans="1:8">
      <c r="B287" s="3"/>
      <c r="C287" s="1"/>
      <c r="D287" s="1"/>
      <c r="E287" s="4"/>
      <c r="F287" s="4"/>
      <c r="G287" s="4"/>
      <c r="H287" s="5"/>
    </row>
    <row r="288" spans="1:8">
      <c r="B288" s="3"/>
      <c r="C288" s="10"/>
      <c r="D288" s="1"/>
      <c r="E288" s="4"/>
      <c r="F288" s="4"/>
      <c r="G288" s="4"/>
      <c r="H288" s="5"/>
    </row>
    <row r="289" spans="1:8">
      <c r="B289" s="3"/>
      <c r="C289" s="10"/>
      <c r="D289" s="1"/>
      <c r="E289" s="4"/>
      <c r="F289" s="4"/>
      <c r="G289" s="4"/>
      <c r="H289" s="5"/>
    </row>
    <row r="290" spans="1:8">
      <c r="B290" s="3"/>
      <c r="C290" s="10"/>
      <c r="D290" s="1"/>
      <c r="E290" s="4"/>
      <c r="F290" s="4"/>
      <c r="G290" s="4"/>
      <c r="H290" s="5"/>
    </row>
    <row r="291" spans="1:8">
      <c r="B291" s="3"/>
      <c r="C291" s="10"/>
      <c r="D291" s="1"/>
      <c r="E291" s="4"/>
      <c r="F291" s="4"/>
      <c r="G291" s="4"/>
      <c r="H291" s="5"/>
    </row>
    <row r="292" spans="1:8">
      <c r="B292" s="3"/>
      <c r="C292" s="1"/>
      <c r="D292" s="1"/>
      <c r="E292" s="4"/>
      <c r="F292" s="4"/>
      <c r="G292" s="4"/>
      <c r="H292" s="5"/>
    </row>
    <row r="293" spans="1:8">
      <c r="B293" s="3"/>
      <c r="C293" s="10"/>
      <c r="D293" s="1"/>
      <c r="E293" s="4"/>
      <c r="F293" s="4"/>
      <c r="G293" s="4"/>
      <c r="H293" s="5"/>
    </row>
    <row r="294" spans="1:8">
      <c r="B294" s="3"/>
      <c r="C294" s="10"/>
      <c r="D294" s="1"/>
      <c r="E294" s="4"/>
      <c r="F294" s="4"/>
      <c r="G294" s="4"/>
      <c r="H294" s="5"/>
    </row>
    <row r="295" spans="1:8">
      <c r="B295" s="16"/>
      <c r="C295" s="10"/>
      <c r="D295" s="1"/>
      <c r="E295" s="4"/>
      <c r="F295" s="4"/>
      <c r="G295" s="4"/>
      <c r="H295" s="5"/>
    </row>
    <row r="296" spans="1:8">
      <c r="B296" s="16"/>
      <c r="C296" s="10"/>
      <c r="D296" s="1"/>
      <c r="E296" s="4"/>
      <c r="F296" s="4"/>
      <c r="G296" s="4"/>
      <c r="H296" s="5"/>
    </row>
    <row r="297" spans="1:8">
      <c r="B297" s="16"/>
      <c r="C297" s="10"/>
      <c r="D297" s="1"/>
      <c r="E297" s="4"/>
      <c r="F297" s="4"/>
      <c r="G297" s="4"/>
      <c r="H297" s="5"/>
    </row>
    <row r="298" spans="1:8">
      <c r="B298" s="16"/>
      <c r="C298" s="10"/>
      <c r="D298" s="1"/>
      <c r="E298" s="4"/>
      <c r="F298" s="4"/>
      <c r="G298" s="4"/>
      <c r="H298" s="5"/>
    </row>
    <row r="299" spans="1:8">
      <c r="B299" s="16"/>
      <c r="C299" s="10"/>
      <c r="D299" s="1"/>
      <c r="E299" s="4"/>
      <c r="F299" s="4"/>
      <c r="G299" s="4"/>
      <c r="H299" s="5"/>
    </row>
    <row r="300" spans="1:8" s="15" customFormat="1">
      <c r="A300" s="6"/>
      <c r="B300" s="17"/>
      <c r="C300" s="6"/>
      <c r="D300" s="6"/>
      <c r="E300" s="18"/>
      <c r="F300" s="18"/>
      <c r="G300" s="18"/>
      <c r="H300" s="14"/>
    </row>
    <row r="301" spans="1:8">
      <c r="B301" s="16"/>
      <c r="C301" s="10"/>
      <c r="D301" s="1"/>
      <c r="E301" s="4"/>
      <c r="F301" s="4"/>
      <c r="G301" s="4"/>
      <c r="H301" s="5"/>
    </row>
    <row r="302" spans="1:8">
      <c r="B302" s="16"/>
      <c r="C302" s="10"/>
      <c r="D302" s="1"/>
      <c r="E302" s="4"/>
      <c r="F302" s="4"/>
      <c r="G302" s="4"/>
      <c r="H302" s="5"/>
    </row>
    <row r="303" spans="1:8">
      <c r="B303" s="16"/>
      <c r="C303" s="10"/>
      <c r="D303" s="1"/>
      <c r="E303" s="4"/>
      <c r="F303" s="4"/>
      <c r="G303" s="4"/>
      <c r="H303" s="5"/>
    </row>
    <row r="304" spans="1:8">
      <c r="B304" s="16"/>
      <c r="C304" s="10"/>
      <c r="D304" s="1"/>
      <c r="E304" s="4"/>
      <c r="F304" s="4"/>
      <c r="G304" s="4"/>
      <c r="H304" s="5"/>
    </row>
    <row r="305" spans="2:8">
      <c r="B305" s="16"/>
      <c r="C305" s="10"/>
      <c r="D305" s="1"/>
      <c r="E305" s="4"/>
      <c r="F305" s="4"/>
      <c r="G305" s="4"/>
      <c r="H305" s="5"/>
    </row>
    <row r="306" spans="2:8">
      <c r="B306" s="16"/>
      <c r="C306" s="10"/>
      <c r="D306" s="1"/>
      <c r="E306" s="4"/>
      <c r="F306" s="4"/>
      <c r="G306" s="4"/>
      <c r="H306" s="5"/>
    </row>
    <row r="307" spans="2:8">
      <c r="B307" s="16"/>
      <c r="C307" s="10"/>
      <c r="D307" s="1"/>
      <c r="E307" s="4"/>
      <c r="F307" s="4"/>
      <c r="G307" s="4"/>
      <c r="H307" s="5"/>
    </row>
    <row r="308" spans="2:8">
      <c r="B308" s="16"/>
      <c r="C308" s="10"/>
      <c r="D308" s="1"/>
      <c r="E308" s="4"/>
      <c r="F308" s="4"/>
      <c r="G308" s="4"/>
      <c r="H308" s="5"/>
    </row>
    <row r="309" spans="2:8">
      <c r="B309" s="16"/>
      <c r="C309" s="10"/>
      <c r="D309" s="1"/>
      <c r="E309" s="4"/>
      <c r="F309" s="4"/>
      <c r="G309" s="4"/>
      <c r="H309" s="5"/>
    </row>
    <row r="310" spans="2:8">
      <c r="B310" s="16"/>
      <c r="C310" s="10"/>
      <c r="D310" s="1"/>
      <c r="E310" s="4"/>
      <c r="F310" s="4"/>
      <c r="G310" s="4"/>
      <c r="H310" s="5"/>
    </row>
    <row r="311" spans="2:8">
      <c r="B311" s="16"/>
      <c r="C311" s="10"/>
      <c r="D311" s="1"/>
      <c r="E311" s="4"/>
      <c r="F311" s="4"/>
      <c r="G311" s="4"/>
      <c r="H311" s="5"/>
    </row>
    <row r="312" spans="2:8">
      <c r="B312" s="16"/>
      <c r="C312" s="10"/>
      <c r="D312" s="1"/>
      <c r="E312" s="4"/>
      <c r="F312" s="4"/>
      <c r="G312" s="4"/>
      <c r="H312" s="5"/>
    </row>
    <row r="313" spans="2:8">
      <c r="B313" s="16"/>
      <c r="C313" s="10"/>
      <c r="D313" s="1"/>
      <c r="E313" s="4"/>
      <c r="F313" s="4"/>
      <c r="G313" s="4"/>
      <c r="H313" s="5"/>
    </row>
    <row r="314" spans="2:8">
      <c r="B314" s="16"/>
      <c r="C314" s="10"/>
      <c r="D314" s="1"/>
      <c r="E314" s="4"/>
      <c r="F314" s="4"/>
      <c r="G314" s="4"/>
      <c r="H314" s="5"/>
    </row>
    <row r="315" spans="2:8">
      <c r="B315" s="16"/>
      <c r="C315" s="10"/>
      <c r="D315" s="1"/>
      <c r="E315" s="4"/>
      <c r="F315" s="4"/>
      <c r="G315" s="19"/>
      <c r="H315" s="5"/>
    </row>
    <row r="316" spans="2:8">
      <c r="B316" s="16"/>
      <c r="C316" s="10"/>
      <c r="D316" s="1"/>
      <c r="E316" s="4"/>
      <c r="F316" s="4"/>
      <c r="G316" s="19"/>
      <c r="H316" s="5"/>
    </row>
    <row r="317" spans="2:8">
      <c r="B317" s="16"/>
      <c r="C317" s="10"/>
      <c r="D317" s="1"/>
      <c r="E317" s="4"/>
      <c r="F317" s="4"/>
      <c r="G317" s="19"/>
      <c r="H317" s="5"/>
    </row>
    <row r="318" spans="2:8">
      <c r="B318" s="16"/>
      <c r="C318" s="10"/>
      <c r="D318" s="1"/>
      <c r="E318" s="4"/>
      <c r="F318" s="4"/>
      <c r="G318" s="19"/>
      <c r="H318" s="5"/>
    </row>
    <row r="319" spans="2:8">
      <c r="B319" s="16"/>
      <c r="C319" s="10"/>
      <c r="D319" s="1"/>
      <c r="E319" s="4"/>
      <c r="F319" s="4"/>
      <c r="G319" s="19"/>
      <c r="H319" s="5"/>
    </row>
    <row r="320" spans="2:8">
      <c r="B320" s="16"/>
      <c r="C320" s="10"/>
      <c r="D320" s="1"/>
      <c r="E320" s="4"/>
      <c r="F320" s="4"/>
      <c r="G320" s="19"/>
      <c r="H320" s="5"/>
    </row>
    <row r="321" spans="2:8">
      <c r="B321" s="16"/>
      <c r="C321" s="10"/>
      <c r="D321" s="1"/>
      <c r="E321" s="4"/>
      <c r="F321" s="4"/>
      <c r="G321" s="19"/>
      <c r="H321" s="5"/>
    </row>
    <row r="322" spans="2:8">
      <c r="B322" s="16"/>
      <c r="C322" s="10"/>
      <c r="D322" s="1"/>
      <c r="E322" s="4"/>
      <c r="F322" s="4"/>
      <c r="G322" s="19"/>
      <c r="H322" s="5"/>
    </row>
    <row r="323" spans="2:8">
      <c r="B323" s="16"/>
      <c r="C323" s="10"/>
      <c r="D323" s="1"/>
      <c r="E323" s="4"/>
      <c r="F323" s="4"/>
      <c r="G323" s="19"/>
      <c r="H323" s="5"/>
    </row>
    <row r="324" spans="2:8">
      <c r="B324" s="16"/>
      <c r="C324" s="10"/>
      <c r="D324" s="1"/>
      <c r="E324" s="4"/>
      <c r="F324" s="4"/>
      <c r="G324" s="19"/>
      <c r="H324" s="5"/>
    </row>
    <row r="325" spans="2:8">
      <c r="B325" s="16"/>
      <c r="C325" s="10"/>
      <c r="D325" s="1"/>
      <c r="E325" s="4"/>
      <c r="F325" s="4"/>
      <c r="G325" s="19"/>
      <c r="H325" s="5"/>
    </row>
    <row r="326" spans="2:8">
      <c r="B326" s="16"/>
      <c r="C326" s="10"/>
      <c r="D326" s="1"/>
      <c r="E326" s="4"/>
      <c r="F326" s="4"/>
      <c r="G326" s="19"/>
      <c r="H326" s="5"/>
    </row>
    <row r="327" spans="2:8">
      <c r="B327" s="16"/>
      <c r="C327" s="10"/>
      <c r="D327" s="1"/>
      <c r="E327" s="4"/>
      <c r="F327" s="4"/>
      <c r="G327" s="19"/>
      <c r="H327" s="5"/>
    </row>
    <row r="328" spans="2:8">
      <c r="B328" s="16"/>
      <c r="C328" s="10"/>
      <c r="D328" s="1"/>
      <c r="E328" s="4"/>
      <c r="F328" s="4"/>
      <c r="G328" s="19"/>
      <c r="H328" s="5"/>
    </row>
    <row r="329" spans="2:8">
      <c r="B329" s="16"/>
      <c r="C329" s="10"/>
      <c r="D329" s="1"/>
      <c r="E329" s="4"/>
      <c r="F329" s="4"/>
      <c r="G329" s="19"/>
      <c r="H329" s="5"/>
    </row>
    <row r="330" spans="2:8">
      <c r="B330" s="16"/>
      <c r="C330" s="10"/>
      <c r="D330" s="1"/>
      <c r="E330" s="4"/>
      <c r="F330" s="4"/>
      <c r="G330" s="19"/>
      <c r="H330" s="5"/>
    </row>
    <row r="331" spans="2:8">
      <c r="B331" s="16"/>
      <c r="C331" s="10"/>
      <c r="D331" s="1"/>
      <c r="E331" s="4"/>
      <c r="F331" s="4"/>
      <c r="G331" s="19"/>
      <c r="H331" s="5"/>
    </row>
    <row r="332" spans="2:8">
      <c r="B332" s="16"/>
      <c r="C332" s="10"/>
      <c r="D332" s="1"/>
      <c r="E332" s="4"/>
      <c r="F332" s="4"/>
      <c r="G332" s="19"/>
      <c r="H332" s="5"/>
    </row>
    <row r="333" spans="2:8">
      <c r="B333" s="16"/>
      <c r="C333" s="10"/>
      <c r="D333" s="1"/>
      <c r="E333" s="4"/>
      <c r="F333" s="4"/>
      <c r="G333" s="19"/>
      <c r="H333" s="5"/>
    </row>
    <row r="334" spans="2:8">
      <c r="B334" s="16"/>
      <c r="C334" s="10"/>
      <c r="D334" s="1"/>
      <c r="E334" s="4"/>
      <c r="F334" s="4"/>
      <c r="G334" s="19"/>
      <c r="H334" s="5"/>
    </row>
    <row r="335" spans="2:8">
      <c r="B335" s="16"/>
      <c r="C335" s="10"/>
      <c r="D335" s="1"/>
      <c r="E335" s="4"/>
      <c r="F335" s="4"/>
      <c r="G335" s="19"/>
      <c r="H335" s="5"/>
    </row>
    <row r="336" spans="2:8">
      <c r="B336" s="16"/>
      <c r="C336" s="10"/>
      <c r="D336" s="1"/>
      <c r="E336" s="4"/>
      <c r="F336" s="4"/>
      <c r="G336" s="19"/>
      <c r="H336" s="5"/>
    </row>
    <row r="337" spans="2:8">
      <c r="B337" s="16"/>
      <c r="C337" s="10"/>
      <c r="D337" s="1"/>
      <c r="E337" s="4"/>
      <c r="F337" s="4"/>
      <c r="G337" s="19"/>
      <c r="H337" s="5"/>
    </row>
    <row r="338" spans="2:8">
      <c r="B338" s="16"/>
      <c r="C338" s="10"/>
      <c r="D338" s="1"/>
      <c r="E338" s="4"/>
      <c r="F338" s="4"/>
      <c r="G338" s="19"/>
      <c r="H338" s="5"/>
    </row>
    <row r="339" spans="2:8">
      <c r="B339" s="16"/>
      <c r="C339" s="10"/>
      <c r="D339" s="1"/>
      <c r="E339" s="4"/>
      <c r="F339" s="4"/>
      <c r="G339" s="19"/>
      <c r="H339" s="5"/>
    </row>
    <row r="340" spans="2:8">
      <c r="B340" s="16"/>
      <c r="C340" s="10"/>
      <c r="D340" s="1"/>
      <c r="E340" s="4"/>
      <c r="F340" s="4"/>
      <c r="G340" s="19"/>
      <c r="H340" s="5"/>
    </row>
    <row r="341" spans="2:8">
      <c r="B341" s="16"/>
      <c r="C341" s="10"/>
      <c r="D341" s="1"/>
      <c r="E341" s="4"/>
      <c r="F341" s="4"/>
      <c r="G341" s="19"/>
      <c r="H341" s="5"/>
    </row>
    <row r="342" spans="2:8">
      <c r="B342" s="16"/>
      <c r="C342" s="10"/>
      <c r="D342" s="1"/>
      <c r="E342" s="4"/>
      <c r="F342" s="4"/>
      <c r="G342" s="19"/>
      <c r="H342" s="5"/>
    </row>
    <row r="343" spans="2:8">
      <c r="B343" s="16"/>
      <c r="C343" s="10"/>
      <c r="D343" s="1"/>
      <c r="E343" s="4"/>
      <c r="F343" s="4"/>
      <c r="G343" s="19"/>
      <c r="H343" s="5"/>
    </row>
    <row r="344" spans="2:8">
      <c r="B344" s="16"/>
      <c r="C344" s="10"/>
      <c r="D344" s="1"/>
      <c r="E344" s="4"/>
      <c r="F344" s="4"/>
      <c r="G344" s="19"/>
      <c r="H344" s="5"/>
    </row>
    <row r="345" spans="2:8">
      <c r="B345" s="16"/>
      <c r="C345" s="10"/>
      <c r="D345" s="1"/>
      <c r="E345" s="4"/>
      <c r="F345" s="4"/>
      <c r="G345" s="19"/>
      <c r="H345" s="5"/>
    </row>
    <row r="346" spans="2:8">
      <c r="B346" s="16"/>
      <c r="C346" s="10"/>
      <c r="D346" s="1"/>
      <c r="E346" s="4"/>
      <c r="F346" s="4"/>
      <c r="G346" s="19"/>
      <c r="H346" s="5"/>
    </row>
    <row r="347" spans="2:8">
      <c r="B347" s="16"/>
      <c r="C347" s="10"/>
      <c r="D347" s="1"/>
      <c r="E347" s="4"/>
      <c r="F347" s="4"/>
      <c r="G347" s="19"/>
      <c r="H347" s="5"/>
    </row>
    <row r="348" spans="2:8">
      <c r="B348" s="16"/>
      <c r="C348" s="10"/>
      <c r="D348" s="1"/>
      <c r="E348" s="4"/>
      <c r="F348" s="4"/>
      <c r="G348" s="19"/>
      <c r="H348" s="5"/>
    </row>
    <row r="349" spans="2:8">
      <c r="B349" s="16"/>
      <c r="C349" s="10"/>
      <c r="D349" s="1"/>
      <c r="E349" s="4"/>
      <c r="F349" s="4"/>
      <c r="G349" s="19"/>
      <c r="H349" s="5"/>
    </row>
    <row r="350" spans="2:8">
      <c r="B350" s="16"/>
      <c r="C350" s="10"/>
      <c r="D350" s="1"/>
      <c r="E350" s="4"/>
      <c r="F350" s="4"/>
      <c r="G350" s="19"/>
      <c r="H350" s="5"/>
    </row>
    <row r="351" spans="2:8">
      <c r="B351" s="16"/>
      <c r="C351" s="10"/>
      <c r="D351" s="1"/>
      <c r="E351" s="4"/>
      <c r="F351" s="4"/>
      <c r="G351" s="19"/>
      <c r="H351" s="5"/>
    </row>
    <row r="352" spans="2:8">
      <c r="B352" s="16"/>
      <c r="C352" s="1"/>
      <c r="D352" s="1"/>
      <c r="E352" s="4"/>
      <c r="F352" s="4"/>
      <c r="G352" s="19"/>
      <c r="H352" s="5"/>
    </row>
    <row r="353" spans="2:8">
      <c r="B353" s="16"/>
      <c r="C353" s="1"/>
      <c r="D353" s="1"/>
      <c r="E353" s="4"/>
      <c r="F353" s="4"/>
      <c r="G353" s="19"/>
      <c r="H353" s="5"/>
    </row>
    <row r="354" spans="2:8">
      <c r="B354" s="16"/>
      <c r="C354" s="1"/>
      <c r="D354" s="1"/>
      <c r="E354" s="4"/>
      <c r="F354" s="4"/>
      <c r="G354" s="19"/>
      <c r="H354" s="5"/>
    </row>
    <row r="355" spans="2:8">
      <c r="B355" s="16"/>
      <c r="C355" s="1"/>
      <c r="D355" s="1"/>
      <c r="E355" s="4"/>
      <c r="F355" s="4"/>
      <c r="G355" s="19"/>
      <c r="H355" s="5"/>
    </row>
    <row r="356" spans="2:8">
      <c r="B356" s="16"/>
      <c r="C356" s="1"/>
      <c r="D356" s="1"/>
      <c r="E356" s="4"/>
      <c r="F356" s="4"/>
      <c r="G356" s="19"/>
      <c r="H356" s="5"/>
    </row>
    <row r="357" spans="2:8">
      <c r="B357" s="16"/>
      <c r="C357" s="1"/>
      <c r="D357" s="1"/>
      <c r="E357" s="4"/>
      <c r="F357" s="4"/>
      <c r="G357" s="19"/>
      <c r="H357" s="5"/>
    </row>
    <row r="358" spans="2:8">
      <c r="B358" s="16"/>
      <c r="C358" s="1"/>
      <c r="D358" s="1"/>
      <c r="E358" s="4"/>
      <c r="F358" s="4"/>
      <c r="G358" s="19"/>
      <c r="H358" s="5"/>
    </row>
    <row r="359" spans="2:8">
      <c r="B359" s="16"/>
      <c r="C359" s="1"/>
      <c r="D359" s="1"/>
      <c r="E359" s="4"/>
      <c r="F359" s="4"/>
      <c r="G359" s="19"/>
      <c r="H359" s="5"/>
    </row>
    <row r="360" spans="2:8">
      <c r="B360" s="16"/>
      <c r="C360" s="1"/>
      <c r="D360" s="1"/>
      <c r="E360" s="4"/>
      <c r="F360" s="4"/>
      <c r="G360" s="19"/>
      <c r="H360" s="5"/>
    </row>
    <row r="361" spans="2:8">
      <c r="B361" s="16"/>
      <c r="C361" s="10"/>
      <c r="D361" s="1"/>
      <c r="E361" s="4"/>
      <c r="F361" s="4"/>
      <c r="G361" s="19"/>
      <c r="H361" s="5"/>
    </row>
    <row r="362" spans="2:8">
      <c r="B362" s="16"/>
      <c r="C362" s="10"/>
      <c r="D362" s="1"/>
      <c r="E362" s="4"/>
      <c r="F362" s="4"/>
      <c r="G362" s="19"/>
      <c r="H362" s="5"/>
    </row>
    <row r="363" spans="2:8">
      <c r="B363" s="16"/>
      <c r="C363" s="10"/>
      <c r="D363" s="1"/>
      <c r="E363" s="4"/>
      <c r="F363" s="4"/>
      <c r="G363" s="19"/>
      <c r="H363" s="5"/>
    </row>
    <row r="364" spans="2:8">
      <c r="B364" s="16"/>
      <c r="C364" s="10"/>
      <c r="D364" s="1"/>
      <c r="E364" s="4"/>
      <c r="F364" s="4"/>
      <c r="G364" s="19"/>
      <c r="H364" s="5"/>
    </row>
    <row r="365" spans="2:8">
      <c r="B365" s="16"/>
      <c r="C365" s="10"/>
      <c r="D365" s="1"/>
      <c r="E365" s="4"/>
      <c r="F365" s="4"/>
      <c r="G365" s="19"/>
      <c r="H365" s="5"/>
    </row>
    <row r="366" spans="2:8">
      <c r="B366" s="16"/>
      <c r="C366" s="10"/>
      <c r="D366" s="1"/>
      <c r="E366" s="4"/>
      <c r="F366" s="4"/>
      <c r="G366" s="19"/>
      <c r="H366" s="5"/>
    </row>
    <row r="367" spans="2:8">
      <c r="B367" s="16"/>
      <c r="C367" s="10"/>
      <c r="D367" s="1"/>
      <c r="E367" s="4"/>
      <c r="F367" s="4"/>
      <c r="G367" s="19"/>
      <c r="H367" s="5"/>
    </row>
    <row r="368" spans="2:8">
      <c r="B368" s="16"/>
      <c r="C368" s="10"/>
      <c r="D368" s="1"/>
      <c r="E368" s="4"/>
      <c r="F368" s="4"/>
      <c r="G368" s="19"/>
      <c r="H368" s="5"/>
    </row>
    <row r="369" spans="2:8">
      <c r="B369" s="16"/>
      <c r="C369" s="10"/>
      <c r="D369" s="1"/>
      <c r="E369" s="4"/>
      <c r="F369" s="4"/>
      <c r="G369" s="19"/>
      <c r="H369" s="5"/>
    </row>
    <row r="370" spans="2:8">
      <c r="B370" s="16"/>
      <c r="C370" s="10"/>
      <c r="D370" s="1"/>
      <c r="E370" s="4"/>
      <c r="F370" s="4"/>
      <c r="G370" s="19"/>
      <c r="H370" s="5"/>
    </row>
    <row r="371" spans="2:8">
      <c r="B371" s="16"/>
      <c r="C371" s="10"/>
      <c r="D371" s="1"/>
      <c r="E371" s="4"/>
      <c r="F371" s="4"/>
      <c r="G371" s="19"/>
      <c r="H371" s="5"/>
    </row>
    <row r="372" spans="2:8">
      <c r="B372" s="16"/>
      <c r="C372" s="10"/>
      <c r="D372" s="1"/>
      <c r="E372" s="4"/>
      <c r="F372" s="4"/>
      <c r="G372" s="19"/>
      <c r="H372" s="5"/>
    </row>
    <row r="373" spans="2:8">
      <c r="B373" s="16"/>
      <c r="C373" s="10"/>
      <c r="D373" s="1"/>
      <c r="E373" s="4"/>
      <c r="F373" s="4"/>
      <c r="G373" s="19"/>
      <c r="H373" s="5"/>
    </row>
    <row r="374" spans="2:8">
      <c r="B374" s="16"/>
      <c r="C374" s="10"/>
      <c r="D374" s="1"/>
      <c r="E374" s="4"/>
      <c r="F374" s="4"/>
      <c r="G374" s="19"/>
      <c r="H374" s="5"/>
    </row>
    <row r="375" spans="2:8">
      <c r="B375" s="16"/>
      <c r="C375" s="10"/>
      <c r="D375" s="1"/>
      <c r="E375" s="4"/>
      <c r="F375" s="4"/>
      <c r="G375" s="19"/>
      <c r="H375" s="5"/>
    </row>
    <row r="376" spans="2:8">
      <c r="B376" s="16"/>
      <c r="C376" s="10"/>
      <c r="D376" s="1"/>
      <c r="E376" s="4"/>
      <c r="F376" s="4"/>
      <c r="G376" s="19"/>
      <c r="H376" s="5"/>
    </row>
    <row r="377" spans="2:8">
      <c r="B377" s="16"/>
      <c r="C377" s="10"/>
      <c r="D377" s="1"/>
      <c r="E377" s="4"/>
      <c r="F377" s="4"/>
      <c r="G377" s="19"/>
      <c r="H377" s="5"/>
    </row>
    <row r="378" spans="2:8">
      <c r="B378" s="16"/>
      <c r="C378" s="10"/>
      <c r="D378" s="1"/>
      <c r="E378" s="4"/>
      <c r="F378" s="4"/>
      <c r="G378" s="19"/>
      <c r="H378" s="5"/>
    </row>
    <row r="379" spans="2:8">
      <c r="B379" s="16"/>
      <c r="C379" s="10"/>
      <c r="D379" s="1"/>
      <c r="E379" s="4"/>
      <c r="F379" s="4"/>
      <c r="G379" s="19"/>
      <c r="H379" s="5"/>
    </row>
    <row r="380" spans="2:8">
      <c r="B380" s="16"/>
      <c r="C380" s="10"/>
      <c r="D380" s="1"/>
      <c r="E380" s="4"/>
      <c r="F380" s="4"/>
      <c r="G380" s="19"/>
      <c r="H380" s="5"/>
    </row>
    <row r="381" spans="2:8">
      <c r="B381" s="16"/>
      <c r="C381" s="10"/>
      <c r="D381" s="1"/>
      <c r="E381" s="4"/>
      <c r="F381" s="4"/>
      <c r="G381" s="19"/>
      <c r="H381" s="5"/>
    </row>
    <row r="382" spans="2:8">
      <c r="B382" s="16"/>
      <c r="C382" s="10"/>
      <c r="D382" s="1"/>
      <c r="E382" s="4"/>
      <c r="G382" s="19"/>
      <c r="H382" s="5"/>
    </row>
    <row r="383" spans="2:8">
      <c r="B383" s="16"/>
      <c r="C383" s="10"/>
      <c r="D383" s="1"/>
      <c r="E383" s="4"/>
      <c r="G383" s="19"/>
      <c r="H383" s="5"/>
    </row>
    <row r="384" spans="2:8">
      <c r="B384" s="16"/>
      <c r="C384" s="10"/>
      <c r="D384" s="1"/>
      <c r="E384" s="19"/>
      <c r="H384" s="5"/>
    </row>
    <row r="385" spans="2:8">
      <c r="B385" s="16"/>
      <c r="C385" s="10"/>
      <c r="D385" s="1"/>
      <c r="E385" s="4"/>
      <c r="H385" s="5"/>
    </row>
    <row r="386" spans="2:8">
      <c r="B386" s="16"/>
      <c r="C386" s="10"/>
      <c r="D386" s="1"/>
      <c r="E386" s="4"/>
      <c r="H386" s="5"/>
    </row>
    <row r="387" spans="2:8">
      <c r="B387" s="16"/>
      <c r="C387" s="10"/>
      <c r="D387" s="1"/>
      <c r="E387" s="4"/>
      <c r="H387" s="5"/>
    </row>
    <row r="388" spans="2:8">
      <c r="B388" s="16"/>
      <c r="C388" s="10"/>
      <c r="D388" s="1"/>
      <c r="E388" s="4"/>
      <c r="H388" s="5"/>
    </row>
    <row r="389" spans="2:8">
      <c r="B389" s="16"/>
      <c r="C389" s="10"/>
      <c r="D389" s="1"/>
      <c r="E389" s="4"/>
      <c r="H389" s="5"/>
    </row>
  </sheetData>
  <mergeCells count="1">
    <mergeCell ref="B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8"/>
  <sheetViews>
    <sheetView workbookViewId="0">
      <pane ySplit="1" topLeftCell="A560" activePane="bottomLeft" state="frozen"/>
      <selection pane="bottomLeft" activeCell="I564" sqref="I564"/>
    </sheetView>
  </sheetViews>
  <sheetFormatPr baseColWidth="10" defaultRowHeight="15"/>
  <cols>
    <col min="1" max="1" width="33.5703125" bestFit="1" customWidth="1"/>
    <col min="3" max="3" width="19.28515625" customWidth="1"/>
    <col min="4" max="4" width="14.7109375" customWidth="1"/>
    <col min="5" max="5" width="15.85546875" customWidth="1"/>
    <col min="6" max="6" width="21.28515625" style="1" customWidth="1"/>
    <col min="7" max="7" width="18.28515625" customWidth="1"/>
    <col min="8" max="8" width="18" customWidth="1"/>
  </cols>
  <sheetData>
    <row r="1" spans="1:8" ht="27">
      <c r="A1" s="20" t="s">
        <v>2</v>
      </c>
      <c r="B1" s="21" t="s">
        <v>1</v>
      </c>
      <c r="C1" s="21" t="s">
        <v>4</v>
      </c>
      <c r="D1" s="21" t="s">
        <v>10</v>
      </c>
      <c r="E1" s="22" t="s">
        <v>11</v>
      </c>
      <c r="F1" s="23" t="s">
        <v>7</v>
      </c>
      <c r="G1" s="21" t="s">
        <v>12</v>
      </c>
      <c r="H1" s="22" t="s">
        <v>13</v>
      </c>
    </row>
    <row r="2" spans="1:8" s="15" customFormat="1">
      <c r="A2" s="20" t="str">
        <f>+'[1]LTS - 2012'!C3</f>
        <v>Moneda Nacional</v>
      </c>
      <c r="B2" s="24">
        <v>41276</v>
      </c>
      <c r="C2" s="33">
        <v>25000</v>
      </c>
      <c r="D2" s="44">
        <v>99.626999999999995</v>
      </c>
      <c r="E2" s="31">
        <v>7.4060000000000003E-3</v>
      </c>
      <c r="F2" s="43">
        <f>C2/$C$4*E2</f>
        <v>3.3663636363636365E-3</v>
      </c>
      <c r="G2" s="31">
        <v>7.378E-3</v>
      </c>
      <c r="H2" s="31">
        <v>7.4190000000000002E-3</v>
      </c>
    </row>
    <row r="3" spans="1:8">
      <c r="A3" s="26" t="s">
        <v>14</v>
      </c>
      <c r="B3" s="27"/>
      <c r="C3" s="35">
        <v>30000</v>
      </c>
      <c r="D3" s="44">
        <v>99.626999999999995</v>
      </c>
      <c r="E3" s="31">
        <v>7.4060000000000003E-3</v>
      </c>
      <c r="F3" s="43">
        <f>C3/$C$4*E3</f>
        <v>4.0396363636363633E-3</v>
      </c>
      <c r="G3" s="31">
        <v>7.378E-3</v>
      </c>
      <c r="H3" s="31">
        <v>7.4190000000000002E-3</v>
      </c>
    </row>
    <row r="4" spans="1:8">
      <c r="C4" s="37">
        <f>SUM(C2:C3)</f>
        <v>55000</v>
      </c>
      <c r="D4" s="38"/>
      <c r="E4" s="39"/>
      <c r="F4" s="40">
        <f>SUM(F2:F3)</f>
        <v>7.4059999999999994E-3</v>
      </c>
      <c r="G4" s="39"/>
      <c r="H4" s="39"/>
    </row>
    <row r="5" spans="1:8" s="30" customFormat="1">
      <c r="A5" s="29"/>
      <c r="B5" s="34"/>
      <c r="C5" s="25"/>
      <c r="E5" s="31"/>
      <c r="F5" s="28"/>
      <c r="G5" s="31"/>
      <c r="H5" s="31"/>
    </row>
    <row r="6" spans="1:8" s="30" customFormat="1">
      <c r="A6" s="29"/>
      <c r="B6" s="34"/>
      <c r="C6" s="25"/>
      <c r="E6" s="31"/>
      <c r="F6" s="28"/>
      <c r="G6" s="31"/>
      <c r="H6" s="31"/>
    </row>
    <row r="7" spans="1:8" s="30" customFormat="1">
      <c r="A7" s="20" t="str">
        <f>'[1]LTS - 2012'!C6</f>
        <v>Moneda Nacional</v>
      </c>
      <c r="B7" s="24">
        <v>41276</v>
      </c>
      <c r="C7" s="25">
        <v>25000</v>
      </c>
      <c r="D7" s="44">
        <v>99.44</v>
      </c>
      <c r="E7" s="31">
        <v>7.4260000000000003E-3</v>
      </c>
      <c r="F7" s="28">
        <f>C7/$C$9*E7</f>
        <v>3.3754545454545456E-3</v>
      </c>
      <c r="G7" s="31">
        <v>7.3850000000000001E-3</v>
      </c>
      <c r="H7" s="31">
        <v>7.4330000000000004E-3</v>
      </c>
    </row>
    <row r="8" spans="1:8" s="30" customFormat="1">
      <c r="B8" s="34"/>
      <c r="C8" s="41">
        <v>30000</v>
      </c>
      <c r="D8" s="30">
        <v>99.438999999999993</v>
      </c>
      <c r="E8" s="31">
        <v>7.4400000000000004E-3</v>
      </c>
      <c r="F8" s="42">
        <f>C8/$C$9*E8</f>
        <v>4.0581818181818184E-3</v>
      </c>
      <c r="G8" s="31">
        <v>7.3980000000000001E-3</v>
      </c>
      <c r="H8" s="31">
        <v>7.4460000000000004E-3</v>
      </c>
    </row>
    <row r="9" spans="1:8" s="38" customFormat="1">
      <c r="A9" s="26" t="s">
        <v>14</v>
      </c>
      <c r="B9" s="36"/>
      <c r="C9" s="37">
        <f>SUM(C7:C8)</f>
        <v>55000</v>
      </c>
      <c r="E9" s="39"/>
      <c r="F9" s="40">
        <f>SUM(F7:F8)</f>
        <v>7.4336363636363645E-3</v>
      </c>
      <c r="G9" s="39"/>
      <c r="H9" s="39"/>
    </row>
    <row r="10" spans="1:8" s="30" customFormat="1">
      <c r="A10" s="32"/>
      <c r="C10" s="33"/>
      <c r="F10" s="43"/>
    </row>
    <row r="11" spans="1:8" s="30" customFormat="1">
      <c r="B11" s="34"/>
      <c r="C11" s="25"/>
      <c r="E11" s="31"/>
      <c r="F11" s="28"/>
      <c r="G11" s="31"/>
      <c r="H11" s="31"/>
    </row>
    <row r="12" spans="1:8" s="30" customFormat="1">
      <c r="A12" s="20" t="str">
        <f>'[1]LTS - 2012'!C7</f>
        <v>Moneda Nacional</v>
      </c>
      <c r="B12" s="24">
        <v>41276</v>
      </c>
      <c r="C12" s="41">
        <v>30000</v>
      </c>
      <c r="D12" s="44">
        <v>99.247</v>
      </c>
      <c r="E12" s="31">
        <v>7.5040000000000003E-3</v>
      </c>
      <c r="F12" s="42">
        <f>C12/$C$13*E12</f>
        <v>7.5040000000000003E-3</v>
      </c>
      <c r="G12" s="31">
        <v>7.4469999999999996E-3</v>
      </c>
      <c r="H12" s="31">
        <v>7.5030000000000001E-3</v>
      </c>
    </row>
    <row r="13" spans="1:8" s="38" customFormat="1">
      <c r="A13" s="26" t="s">
        <v>14</v>
      </c>
      <c r="B13" s="36"/>
      <c r="C13" s="37">
        <f>SUM(C12:C12)</f>
        <v>30000</v>
      </c>
      <c r="E13" s="39"/>
      <c r="F13" s="40">
        <f>SUM(F12:F12)</f>
        <v>7.5040000000000003E-3</v>
      </c>
      <c r="G13" s="39"/>
      <c r="H13" s="39"/>
    </row>
    <row r="14" spans="1:8" s="30" customFormat="1">
      <c r="B14" s="34"/>
      <c r="C14" s="25"/>
      <c r="E14" s="31"/>
      <c r="F14" s="28"/>
      <c r="G14" s="31"/>
      <c r="H14" s="31"/>
    </row>
    <row r="15" spans="1:8" s="30" customFormat="1">
      <c r="B15" s="34"/>
      <c r="C15" s="25"/>
      <c r="E15" s="31"/>
      <c r="F15" s="28"/>
      <c r="G15" s="31"/>
      <c r="H15" s="31"/>
    </row>
    <row r="16" spans="1:8">
      <c r="A16" s="20" t="str">
        <f>'[1]LTS - 2012'!C11</f>
        <v>Moneda Nacional</v>
      </c>
      <c r="B16" s="24">
        <v>41283</v>
      </c>
      <c r="C16" s="41">
        <v>150000</v>
      </c>
      <c r="D16" s="44">
        <v>99.641000000000005</v>
      </c>
      <c r="E16" s="31">
        <v>7.1269999999999997E-3</v>
      </c>
      <c r="F16" s="42">
        <f>C16/$C$17*E16</f>
        <v>7.1269999999999997E-3</v>
      </c>
      <c r="G16" s="31">
        <v>7.1009999999999997E-3</v>
      </c>
      <c r="H16" s="31">
        <v>7.1390000000000004E-3</v>
      </c>
    </row>
    <row r="17" spans="1:8">
      <c r="A17" s="26" t="s">
        <v>14</v>
      </c>
      <c r="B17" s="36"/>
      <c r="C17" s="37">
        <f>SUM(C16:C16)</f>
        <v>150000</v>
      </c>
      <c r="D17" s="38"/>
      <c r="E17" s="39"/>
      <c r="F17" s="40">
        <f>SUM(F16:F16)</f>
        <v>7.1269999999999997E-3</v>
      </c>
      <c r="G17" s="39"/>
      <c r="H17" s="39"/>
    </row>
    <row r="20" spans="1:8">
      <c r="A20" s="20" t="s">
        <v>9</v>
      </c>
      <c r="B20" s="34">
        <v>41283</v>
      </c>
      <c r="C20" s="33">
        <v>10000</v>
      </c>
      <c r="D20" s="44">
        <v>99.48</v>
      </c>
      <c r="E20" s="31">
        <v>6.8929999999999998E-3</v>
      </c>
      <c r="F20" s="28">
        <f>C20/$C$23*E20</f>
        <v>1.0604615384615386E-3</v>
      </c>
      <c r="G20" s="31">
        <v>6.8570000000000002E-3</v>
      </c>
      <c r="H20" s="31">
        <v>6.8989999999999998E-3</v>
      </c>
    </row>
    <row r="21" spans="1:8">
      <c r="A21" s="30"/>
      <c r="B21" s="30"/>
      <c r="C21" s="33">
        <v>25000</v>
      </c>
      <c r="D21" s="44">
        <v>99.48</v>
      </c>
      <c r="E21" s="31">
        <v>6.8929999999999998E-3</v>
      </c>
      <c r="F21" s="28">
        <f t="shared" ref="F21:F22" si="0">C21/$C$23*E21</f>
        <v>2.6511538461538461E-3</v>
      </c>
      <c r="G21" s="31">
        <v>6.8570000000000002E-3</v>
      </c>
      <c r="H21" s="31">
        <v>6.8989999999999998E-3</v>
      </c>
    </row>
    <row r="22" spans="1:8">
      <c r="A22" s="30"/>
      <c r="B22" s="30"/>
      <c r="C22" s="33">
        <v>30000</v>
      </c>
      <c r="D22" s="44">
        <v>99.47</v>
      </c>
      <c r="E22" s="31">
        <v>7.0260000000000001E-3</v>
      </c>
      <c r="F22" s="28">
        <f t="shared" si="0"/>
        <v>3.2427692307692309E-3</v>
      </c>
      <c r="G22" s="31">
        <v>6.9890000000000004E-3</v>
      </c>
      <c r="H22" s="31">
        <v>7.0320000000000001E-3</v>
      </c>
    </row>
    <row r="23" spans="1:8">
      <c r="A23" s="38"/>
      <c r="B23" s="38"/>
      <c r="C23" s="45">
        <f>SUM(C20:C22)</f>
        <v>65000</v>
      </c>
      <c r="D23" s="38"/>
      <c r="E23" s="39"/>
      <c r="F23" s="46">
        <f>SUM(F20:F22)</f>
        <v>6.9543846153846157E-3</v>
      </c>
      <c r="G23" s="39"/>
      <c r="H23" s="39"/>
    </row>
    <row r="26" spans="1:8">
      <c r="A26" s="20" t="str">
        <f>'[1]LTS - 2012'!C21</f>
        <v>Moneda Nacional</v>
      </c>
      <c r="B26" s="24">
        <v>41283</v>
      </c>
      <c r="C26" s="41">
        <v>40000</v>
      </c>
      <c r="D26" s="44">
        <v>99.296999999999997</v>
      </c>
      <c r="E26" s="31">
        <v>7.0020000000000004E-3</v>
      </c>
      <c r="F26" s="42">
        <f>C26/$C$27*E26</f>
        <v>7.0020000000000004E-3</v>
      </c>
      <c r="G26" s="31">
        <v>6.953E-3</v>
      </c>
      <c r="H26" s="31">
        <v>7.0020000000000004E-3</v>
      </c>
    </row>
    <row r="27" spans="1:8">
      <c r="A27" s="26" t="s">
        <v>14</v>
      </c>
      <c r="B27" s="36"/>
      <c r="C27" s="37">
        <f>SUM(C26:C26)</f>
        <v>40000</v>
      </c>
      <c r="D27" s="38"/>
      <c r="E27" s="39"/>
      <c r="F27" s="40">
        <f>SUM(F26:F26)</f>
        <v>7.0020000000000004E-3</v>
      </c>
      <c r="G27" s="39"/>
      <c r="H27" s="39"/>
    </row>
    <row r="30" spans="1:8">
      <c r="A30" s="20" t="str">
        <f>'[1]LTS - 2012'!C25</f>
        <v>Moneda Nacional Inexada a la UFV (En UFVs)</v>
      </c>
      <c r="B30" s="24">
        <v>41290</v>
      </c>
      <c r="C30" s="41">
        <v>165000</v>
      </c>
      <c r="D30" s="44">
        <v>99.73</v>
      </c>
      <c r="E30" s="31">
        <v>5.3550000000000004E-3</v>
      </c>
      <c r="F30" s="42">
        <f>C30/$C$31*E30</f>
        <v>5.3550000000000004E-3</v>
      </c>
      <c r="G30" s="31">
        <v>5.3410000000000003E-3</v>
      </c>
      <c r="H30" s="31">
        <v>5.3619999999999996E-3</v>
      </c>
    </row>
    <row r="31" spans="1:8">
      <c r="A31" s="26" t="s">
        <v>14</v>
      </c>
      <c r="B31" s="36"/>
      <c r="C31" s="37">
        <f>SUM(C30:C30)</f>
        <v>165000</v>
      </c>
      <c r="D31" s="38"/>
      <c r="E31" s="39"/>
      <c r="F31" s="40">
        <f>SUM(F30:F30)</f>
        <v>5.3550000000000004E-3</v>
      </c>
      <c r="G31" s="39"/>
      <c r="H31" s="39"/>
    </row>
    <row r="34" spans="1:8">
      <c r="A34" s="20" t="s">
        <v>9</v>
      </c>
      <c r="B34" s="34">
        <v>41290</v>
      </c>
      <c r="C34" s="33">
        <v>60000</v>
      </c>
      <c r="D34" s="44">
        <v>99.584999999999994</v>
      </c>
      <c r="E34" s="31">
        <v>5.4949999999999999E-3</v>
      </c>
      <c r="F34" s="28">
        <f>C34/$C$37*E34</f>
        <v>1.1774999999999999E-3</v>
      </c>
      <c r="G34" s="31">
        <v>5.4730000000000004E-3</v>
      </c>
      <c r="H34" s="31">
        <v>5.4990000000000004E-3</v>
      </c>
    </row>
    <row r="35" spans="1:8">
      <c r="A35" s="30"/>
      <c r="B35" s="30"/>
      <c r="C35" s="33">
        <v>70000</v>
      </c>
      <c r="D35" s="44">
        <v>99.58</v>
      </c>
      <c r="E35" s="31">
        <v>5.5620000000000001E-3</v>
      </c>
      <c r="F35" s="28">
        <f t="shared" ref="F35:F36" si="1">C35/$C$37*E35</f>
        <v>1.3905E-3</v>
      </c>
      <c r="G35" s="31">
        <v>5.5380000000000004E-3</v>
      </c>
      <c r="H35" s="31">
        <v>5.5659999999999998E-3</v>
      </c>
    </row>
    <row r="36" spans="1:8">
      <c r="A36" s="30"/>
      <c r="B36" s="30"/>
      <c r="C36" s="33">
        <v>150000</v>
      </c>
      <c r="D36" s="44">
        <v>99.552999999999997</v>
      </c>
      <c r="E36" s="31">
        <v>5.921E-3</v>
      </c>
      <c r="F36" s="28">
        <f t="shared" si="1"/>
        <v>3.1719642857142858E-3</v>
      </c>
      <c r="G36" s="31">
        <v>5.8950000000000001E-3</v>
      </c>
      <c r="H36" s="31">
        <v>5.9249999999999997E-3</v>
      </c>
    </row>
    <row r="37" spans="1:8">
      <c r="A37" s="38"/>
      <c r="B37" s="38"/>
      <c r="C37" s="45">
        <f>SUM(C34:C36)</f>
        <v>280000</v>
      </c>
      <c r="D37" s="38"/>
      <c r="E37" s="39"/>
      <c r="F37" s="46">
        <f>SUM(F34:F36)</f>
        <v>5.7399642857142857E-3</v>
      </c>
      <c r="G37" s="39"/>
      <c r="H37" s="39"/>
    </row>
    <row r="40" spans="1:8">
      <c r="A40" s="20" t="str">
        <f>'[1]LTS - 2012'!C39</f>
        <v>Moneda Nacional</v>
      </c>
      <c r="B40" s="24">
        <v>41290</v>
      </c>
      <c r="C40" s="25">
        <v>500</v>
      </c>
      <c r="D40" s="44">
        <v>99.35</v>
      </c>
      <c r="E40" s="31">
        <v>6.4710000000000002E-3</v>
      </c>
      <c r="F40" s="28">
        <f>C40/$C$42*E40</f>
        <v>5.8297297297297296E-5</v>
      </c>
      <c r="G40" s="31">
        <v>6.4289999999999998E-3</v>
      </c>
      <c r="H40" s="31">
        <v>6.4700000000000001E-3</v>
      </c>
    </row>
    <row r="41" spans="1:8">
      <c r="A41" s="30"/>
      <c r="B41" s="34"/>
      <c r="C41" s="41">
        <v>55000</v>
      </c>
      <c r="D41" s="30">
        <v>99.340999999999994</v>
      </c>
      <c r="E41" s="31">
        <v>6.561E-3</v>
      </c>
      <c r="F41" s="28">
        <f>C41/$C$42*E41</f>
        <v>6.501891891891892E-3</v>
      </c>
      <c r="G41" s="31">
        <v>6.5180000000000004E-3</v>
      </c>
      <c r="H41" s="31">
        <v>6.561E-3</v>
      </c>
    </row>
    <row r="42" spans="1:8">
      <c r="A42" s="26" t="s">
        <v>14</v>
      </c>
      <c r="B42" s="36"/>
      <c r="C42" s="37">
        <f>SUM(C40:C41)</f>
        <v>55500</v>
      </c>
      <c r="D42" s="38"/>
      <c r="E42" s="39"/>
      <c r="F42" s="40">
        <f>SUM(F40:F41)</f>
        <v>6.5601891891891896E-3</v>
      </c>
      <c r="G42" s="39"/>
      <c r="H42" s="39"/>
    </row>
    <row r="45" spans="1:8">
      <c r="A45" s="20" t="str">
        <f>'[1]LTS - 2012'!C44</f>
        <v>Moneda Nacional</v>
      </c>
      <c r="B45" s="24">
        <v>41297</v>
      </c>
      <c r="C45" s="25">
        <v>15000</v>
      </c>
      <c r="D45" s="44">
        <v>99.915000000000006</v>
      </c>
      <c r="E45" s="31">
        <v>3.3649999999999999E-3</v>
      </c>
      <c r="F45" s="28">
        <f>C45/$C$47*E45</f>
        <v>7.2107142857142856E-4</v>
      </c>
      <c r="G45" s="31">
        <v>3.3630000000000001E-3</v>
      </c>
      <c r="H45" s="31">
        <v>3.3700000000000002E-3</v>
      </c>
    </row>
    <row r="46" spans="1:8">
      <c r="A46" s="30"/>
      <c r="B46" s="34"/>
      <c r="C46" s="41">
        <v>55000</v>
      </c>
      <c r="D46" s="30">
        <v>99.340999999999994</v>
      </c>
      <c r="E46" s="31">
        <v>6.561E-3</v>
      </c>
      <c r="F46" s="28">
        <f>C46/$C$47*E46</f>
        <v>5.1550714285714281E-3</v>
      </c>
      <c r="G46" s="31">
        <v>6.5180000000000004E-3</v>
      </c>
      <c r="H46" s="31">
        <v>6.561E-3</v>
      </c>
    </row>
    <row r="47" spans="1:8">
      <c r="A47" s="26" t="s">
        <v>14</v>
      </c>
      <c r="B47" s="36"/>
      <c r="C47" s="37">
        <f>SUM(C45:C46)</f>
        <v>70000</v>
      </c>
      <c r="D47" s="38"/>
      <c r="E47" s="39"/>
      <c r="F47" s="40">
        <f>SUM(F45:F46)</f>
        <v>5.8761428571428567E-3</v>
      </c>
      <c r="G47" s="39"/>
      <c r="H47" s="39"/>
    </row>
    <row r="50" spans="1:8">
      <c r="A50" s="20" t="s">
        <v>9</v>
      </c>
      <c r="B50" s="34">
        <v>41297</v>
      </c>
      <c r="C50" s="33">
        <v>13000</v>
      </c>
      <c r="D50" s="44">
        <v>99.75</v>
      </c>
      <c r="E50" s="31">
        <v>4.9569999999999996E-3</v>
      </c>
      <c r="F50" s="28">
        <f>C50/$C$55*E50</f>
        <v>3.0253990610328637E-4</v>
      </c>
      <c r="G50" s="31">
        <v>4.9449999999999997E-3</v>
      </c>
      <c r="H50" s="31">
        <v>4.9639999999999997E-3</v>
      </c>
    </row>
    <row r="51" spans="1:8">
      <c r="A51" s="47"/>
      <c r="B51" s="34"/>
      <c r="C51" s="33">
        <v>50000</v>
      </c>
      <c r="D51" s="44">
        <v>99.747</v>
      </c>
      <c r="E51" s="31">
        <v>5.0169999999999998E-3</v>
      </c>
      <c r="F51" s="28">
        <f t="shared" ref="F51:F54" si="2">C51/$C$55*E51</f>
        <v>1.1776995305164319E-3</v>
      </c>
      <c r="G51" s="31">
        <v>5.0039999999999998E-3</v>
      </c>
      <c r="H51" s="31">
        <v>5.0229999999999997E-3</v>
      </c>
    </row>
    <row r="52" spans="1:8">
      <c r="A52" s="47"/>
      <c r="B52" s="34"/>
      <c r="C52" s="33">
        <v>50000</v>
      </c>
      <c r="D52" s="44">
        <v>99.742000000000004</v>
      </c>
      <c r="E52" s="31">
        <v>5.1159999999999999E-3</v>
      </c>
      <c r="F52" s="28">
        <f t="shared" si="2"/>
        <v>1.2009389671361502E-3</v>
      </c>
      <c r="G52" s="31">
        <v>5.1029999999999999E-3</v>
      </c>
      <c r="H52" s="31">
        <v>5.1229999999999999E-3</v>
      </c>
    </row>
    <row r="53" spans="1:8">
      <c r="A53" s="30"/>
      <c r="B53" s="30"/>
      <c r="C53" s="33">
        <v>50000</v>
      </c>
      <c r="D53" s="44">
        <v>99.74</v>
      </c>
      <c r="E53" s="31">
        <v>5.156E-3</v>
      </c>
      <c r="F53" s="28">
        <f t="shared" si="2"/>
        <v>1.2103286384976526E-3</v>
      </c>
      <c r="G53" s="31">
        <v>5.143E-3</v>
      </c>
      <c r="H53" s="31">
        <v>5.1630000000000001E-3</v>
      </c>
    </row>
    <row r="54" spans="1:8">
      <c r="A54" s="30"/>
      <c r="B54" s="30"/>
      <c r="C54" s="33">
        <v>50000</v>
      </c>
      <c r="D54" s="44">
        <v>99.72</v>
      </c>
      <c r="E54" s="31">
        <v>5.5539999999999999E-3</v>
      </c>
      <c r="F54" s="28">
        <f t="shared" si="2"/>
        <v>1.303755868544601E-3</v>
      </c>
      <c r="G54" s="31">
        <v>5.5380000000000004E-3</v>
      </c>
      <c r="H54" s="31">
        <v>5.5620000000000001E-3</v>
      </c>
    </row>
    <row r="55" spans="1:8">
      <c r="A55" s="26" t="s">
        <v>14</v>
      </c>
      <c r="B55" s="38"/>
      <c r="C55" s="45">
        <f>SUM(C50:C54)</f>
        <v>213000</v>
      </c>
      <c r="D55" s="38"/>
      <c r="E55" s="39"/>
      <c r="F55" s="46">
        <f>SUM(F50:F54)</f>
        <v>5.1952629107981218E-3</v>
      </c>
      <c r="G55" s="39"/>
      <c r="H55" s="39"/>
    </row>
    <row r="58" spans="1:8">
      <c r="A58" s="20" t="s">
        <v>9</v>
      </c>
      <c r="B58" s="34">
        <v>41297</v>
      </c>
      <c r="C58" s="33">
        <v>14000</v>
      </c>
      <c r="D58" s="44">
        <v>99.605999999999995</v>
      </c>
      <c r="E58" s="31">
        <v>5.2160000000000002E-3</v>
      </c>
      <c r="F58" s="28">
        <f>C58/$C$66*E58</f>
        <v>3.2400677972117955E-4</v>
      </c>
      <c r="G58" s="31">
        <v>5.1960000000000001E-3</v>
      </c>
      <c r="H58" s="31">
        <v>5.2189999999999997E-3</v>
      </c>
    </row>
    <row r="59" spans="1:8">
      <c r="A59" s="47"/>
      <c r="B59" s="34"/>
      <c r="C59" s="33">
        <v>70000</v>
      </c>
      <c r="D59" s="44">
        <v>99.6</v>
      </c>
      <c r="E59" s="31">
        <v>5.2960000000000004E-3</v>
      </c>
      <c r="F59" s="28">
        <f t="shared" ref="F59:F65" si="3">C59/$C$66*E59</f>
        <v>1.6448810442900373E-3</v>
      </c>
      <c r="G59" s="31">
        <v>5.2750000000000002E-3</v>
      </c>
      <c r="H59" s="31">
        <v>5.2989999999999999E-3</v>
      </c>
    </row>
    <row r="60" spans="1:8">
      <c r="A60" s="47"/>
      <c r="B60" s="34"/>
      <c r="C60" s="33">
        <v>50000</v>
      </c>
      <c r="D60" s="44">
        <v>99.6</v>
      </c>
      <c r="E60" s="31">
        <v>5.2960000000000004E-3</v>
      </c>
      <c r="F60" s="28">
        <f t="shared" si="3"/>
        <v>1.1749150316357408E-3</v>
      </c>
      <c r="G60" s="31">
        <v>5.2750000000000002E-3</v>
      </c>
      <c r="H60" s="31">
        <v>5.2989999999999999E-3</v>
      </c>
    </row>
    <row r="61" spans="1:8">
      <c r="A61" s="47"/>
      <c r="B61" s="34"/>
      <c r="C61" s="33">
        <v>30000</v>
      </c>
      <c r="D61" s="44">
        <v>99.6</v>
      </c>
      <c r="E61" s="31">
        <v>5.2960000000000004E-3</v>
      </c>
      <c r="F61" s="28">
        <f t="shared" si="3"/>
        <v>7.0494901898144463E-4</v>
      </c>
      <c r="G61" s="31">
        <v>5.2750000000000002E-3</v>
      </c>
      <c r="H61" s="31">
        <v>5.2989999999999999E-3</v>
      </c>
    </row>
    <row r="62" spans="1:8">
      <c r="A62" s="30"/>
      <c r="B62" s="34"/>
      <c r="C62" s="33">
        <v>1378</v>
      </c>
      <c r="D62" s="44">
        <v>99.591999999999999</v>
      </c>
      <c r="E62" s="31">
        <v>5.4019999999999997E-3</v>
      </c>
      <c r="F62" s="28">
        <f t="shared" si="3"/>
        <v>3.3028760571129388E-5</v>
      </c>
      <c r="G62" s="31">
        <v>5.3800000000000002E-3</v>
      </c>
      <c r="H62" s="31">
        <v>5.4060000000000002E-3</v>
      </c>
    </row>
    <row r="63" spans="1:8">
      <c r="A63" s="47"/>
      <c r="B63" s="30"/>
      <c r="C63" s="33">
        <v>20000</v>
      </c>
      <c r="D63" s="44">
        <v>99.584999999999994</v>
      </c>
      <c r="E63" s="31">
        <v>5.4949999999999999E-3</v>
      </c>
      <c r="F63" s="28">
        <f t="shared" si="3"/>
        <v>4.8762523405123835E-4</v>
      </c>
      <c r="G63" s="31">
        <v>5.4730000000000004E-3</v>
      </c>
      <c r="H63" s="31">
        <v>5.4990000000000004E-3</v>
      </c>
    </row>
    <row r="64" spans="1:8">
      <c r="A64" s="30"/>
      <c r="B64" s="30"/>
      <c r="C64" s="33">
        <v>10000</v>
      </c>
      <c r="D64" s="44">
        <v>99.56</v>
      </c>
      <c r="E64" s="31">
        <v>5.8279999999999998E-3</v>
      </c>
      <c r="F64" s="28">
        <f t="shared" si="3"/>
        <v>2.585877947270807E-4</v>
      </c>
      <c r="G64" s="31">
        <v>5.8019999999999999E-3</v>
      </c>
      <c r="H64" s="31">
        <v>5.8320000000000004E-3</v>
      </c>
    </row>
    <row r="65" spans="1:8">
      <c r="A65" s="30"/>
      <c r="B65" s="30"/>
      <c r="C65" s="33">
        <v>30000</v>
      </c>
      <c r="D65" s="44">
        <v>99.552999999999997</v>
      </c>
      <c r="E65" s="31">
        <v>5.921E-3</v>
      </c>
      <c r="F65" s="28">
        <f t="shared" si="3"/>
        <v>7.8814258712030466E-4</v>
      </c>
      <c r="G65" s="31">
        <v>5.8950000000000001E-3</v>
      </c>
      <c r="H65" s="31">
        <v>5.9249999999999997E-3</v>
      </c>
    </row>
    <row r="66" spans="1:8">
      <c r="A66" s="26" t="s">
        <v>14</v>
      </c>
      <c r="B66" s="38"/>
      <c r="C66" s="45">
        <f>SUM(C58:C65)</f>
        <v>225378</v>
      </c>
      <c r="D66" s="38"/>
      <c r="E66" s="39"/>
      <c r="F66" s="46">
        <f>SUM(F58:F65)</f>
        <v>5.4161362510981555E-3</v>
      </c>
      <c r="G66" s="39"/>
      <c r="H66" s="39"/>
    </row>
    <row r="69" spans="1:8">
      <c r="A69" s="20" t="s">
        <v>9</v>
      </c>
      <c r="B69" s="34">
        <v>41297</v>
      </c>
      <c r="C69" s="33">
        <v>500</v>
      </c>
      <c r="D69" s="44">
        <v>99.418000000000006</v>
      </c>
      <c r="E69" s="31">
        <v>5.79E-3</v>
      </c>
      <c r="F69" s="28">
        <f>C69/$C$73*E69</f>
        <v>5.9690721649484534E-5</v>
      </c>
      <c r="G69" s="31">
        <v>5.7559999999999998E-3</v>
      </c>
      <c r="H69" s="31">
        <v>5.79E-3</v>
      </c>
    </row>
    <row r="70" spans="1:8">
      <c r="A70" s="30"/>
      <c r="B70" s="30"/>
      <c r="C70" s="33">
        <v>40000</v>
      </c>
      <c r="D70" s="44">
        <v>99.376999999999995</v>
      </c>
      <c r="E70" s="31">
        <v>6.1999999999999998E-3</v>
      </c>
      <c r="F70" s="28">
        <f t="shared" ref="F70:F72" si="4">C70/$C$73*E70</f>
        <v>5.1134020618556694E-3</v>
      </c>
      <c r="G70" s="31">
        <v>6.1619999999999999E-3</v>
      </c>
      <c r="H70" s="31">
        <v>6.1999999999999998E-3</v>
      </c>
    </row>
    <row r="71" spans="1:8">
      <c r="A71" s="30"/>
      <c r="B71" s="30"/>
      <c r="C71" s="33">
        <v>6000</v>
      </c>
      <c r="D71" s="44">
        <v>99.355000000000004</v>
      </c>
      <c r="E71" s="31">
        <v>6.4209999999999996E-3</v>
      </c>
      <c r="F71" s="28">
        <f t="shared" si="4"/>
        <v>7.9435051546391752E-4</v>
      </c>
      <c r="G71" s="31">
        <v>6.3790000000000001E-3</v>
      </c>
      <c r="H71" s="31">
        <v>6.4200000000000004E-3</v>
      </c>
    </row>
    <row r="72" spans="1:8">
      <c r="A72" s="30"/>
      <c r="B72" s="30"/>
      <c r="C72" s="33">
        <v>2000</v>
      </c>
      <c r="D72" s="44">
        <v>99.35</v>
      </c>
      <c r="E72" s="31">
        <v>6.4710000000000002E-3</v>
      </c>
      <c r="F72" s="28">
        <f t="shared" si="4"/>
        <v>2.6684536082474225E-4</v>
      </c>
      <c r="G72" s="31">
        <v>6.4289999999999998E-3</v>
      </c>
      <c r="H72" s="31">
        <v>6.4700000000000001E-3</v>
      </c>
    </row>
    <row r="73" spans="1:8">
      <c r="A73" s="26" t="s">
        <v>14</v>
      </c>
      <c r="B73" s="38"/>
      <c r="C73" s="45">
        <f>SUM(C69:C72)</f>
        <v>48500</v>
      </c>
      <c r="D73" s="38"/>
      <c r="E73" s="39"/>
      <c r="F73" s="46">
        <f>SUM(F69:F72)</f>
        <v>6.2342886597938135E-3</v>
      </c>
      <c r="G73" s="39"/>
      <c r="H73" s="39"/>
    </row>
    <row r="76" spans="1:8">
      <c r="A76" s="20" t="str">
        <f>'[1]LTS - 2012'!C75</f>
        <v>Moneda Nacional</v>
      </c>
      <c r="B76" s="24">
        <v>41304</v>
      </c>
      <c r="C76" s="41">
        <v>15000</v>
      </c>
      <c r="D76" s="44">
        <v>99.924999999999997</v>
      </c>
      <c r="E76" s="31">
        <v>2.9689999999999999E-3</v>
      </c>
      <c r="F76" s="42">
        <f>C76/$C$77*E76</f>
        <v>2.9689999999999999E-3</v>
      </c>
      <c r="G76" s="31">
        <v>2.967E-3</v>
      </c>
      <c r="H76" s="31">
        <v>2.9729999999999999E-3</v>
      </c>
    </row>
    <row r="77" spans="1:8">
      <c r="A77" s="26" t="s">
        <v>14</v>
      </c>
      <c r="B77" s="36"/>
      <c r="C77" s="37">
        <f>SUM(C76:C76)</f>
        <v>15000</v>
      </c>
      <c r="D77" s="38"/>
      <c r="E77" s="39"/>
      <c r="F77" s="40">
        <f>SUM(F76:F76)</f>
        <v>2.9689999999999999E-3</v>
      </c>
      <c r="G77" s="39"/>
      <c r="H77" s="39"/>
    </row>
    <row r="80" spans="1:8">
      <c r="A80" s="20" t="s">
        <v>9</v>
      </c>
      <c r="B80" s="34">
        <v>41304</v>
      </c>
      <c r="C80" s="33">
        <v>50000</v>
      </c>
      <c r="D80" s="44">
        <v>99.75</v>
      </c>
      <c r="E80" s="31">
        <v>4.9569999999999996E-3</v>
      </c>
      <c r="F80" s="28">
        <f>C80/$C$86*E80</f>
        <v>1.160129189290395E-3</v>
      </c>
      <c r="G80" s="31">
        <v>4.9449999999999997E-3</v>
      </c>
      <c r="H80" s="31">
        <v>4.9639999999999997E-3</v>
      </c>
    </row>
    <row r="81" spans="1:8">
      <c r="A81" s="30"/>
      <c r="B81" s="30"/>
      <c r="C81" s="33">
        <v>20640</v>
      </c>
      <c r="D81" s="44">
        <v>99.748000000000005</v>
      </c>
      <c r="E81" s="31">
        <v>4.9969999999999997E-3</v>
      </c>
      <c r="F81" s="28">
        <f t="shared" ref="F81:F85" si="5">C81/$C$86*E81</f>
        <v>4.8276577419958808E-4</v>
      </c>
      <c r="G81" s="31">
        <v>4.9849999999999998E-3</v>
      </c>
      <c r="H81" s="31">
        <v>5.0029999999999996E-3</v>
      </c>
    </row>
    <row r="82" spans="1:8">
      <c r="A82" s="30"/>
      <c r="B82" s="30"/>
      <c r="C82" s="33">
        <v>20000</v>
      </c>
      <c r="D82" s="44">
        <v>99.747</v>
      </c>
      <c r="E82" s="31">
        <v>5.0169999999999998E-3</v>
      </c>
      <c r="F82" s="28">
        <f t="shared" si="5"/>
        <v>4.696686013855083E-4</v>
      </c>
      <c r="G82" s="31">
        <v>5.0039999999999998E-3</v>
      </c>
      <c r="H82" s="31">
        <v>5.0229999999999997E-3</v>
      </c>
    </row>
    <row r="83" spans="1:8">
      <c r="A83" s="30"/>
      <c r="B83" s="30"/>
      <c r="C83" s="33">
        <v>23000</v>
      </c>
      <c r="D83" s="44">
        <v>99.733000000000004</v>
      </c>
      <c r="E83" s="31">
        <v>5.2950000000000002E-3</v>
      </c>
      <c r="F83" s="28">
        <f t="shared" si="5"/>
        <v>5.7004774386818955E-4</v>
      </c>
      <c r="G83" s="31">
        <v>5.2810000000000001E-3</v>
      </c>
      <c r="H83" s="31">
        <v>5.3020000000000003E-3</v>
      </c>
    </row>
    <row r="84" spans="1:8">
      <c r="A84" s="30"/>
      <c r="B84" s="30"/>
      <c r="C84" s="33">
        <v>50000</v>
      </c>
      <c r="D84" s="44">
        <v>99.73</v>
      </c>
      <c r="E84" s="31">
        <v>5.3550000000000004E-3</v>
      </c>
      <c r="F84" s="28">
        <f t="shared" si="5"/>
        <v>1.2532765399737877E-3</v>
      </c>
      <c r="G84" s="31">
        <v>5.3410000000000003E-3</v>
      </c>
      <c r="H84" s="31">
        <v>5.3619999999999996E-3</v>
      </c>
    </row>
    <row r="85" spans="1:8">
      <c r="A85" s="30"/>
      <c r="B85" s="30"/>
      <c r="C85" s="33">
        <v>50000</v>
      </c>
      <c r="D85" s="44">
        <v>99.72</v>
      </c>
      <c r="E85" s="31">
        <v>5.5539999999999999E-3</v>
      </c>
      <c r="F85" s="28">
        <f t="shared" si="5"/>
        <v>1.2998502153154839E-3</v>
      </c>
      <c r="G85" s="31">
        <v>5.5380000000000004E-3</v>
      </c>
      <c r="H85" s="31">
        <v>5.5620000000000001E-3</v>
      </c>
    </row>
    <row r="86" spans="1:8">
      <c r="A86" s="26" t="s">
        <v>14</v>
      </c>
      <c r="B86" s="38"/>
      <c r="C86" s="45">
        <f>SUM(C80:C85)</f>
        <v>213640</v>
      </c>
      <c r="D86" s="38"/>
      <c r="E86" s="39"/>
      <c r="F86" s="46">
        <f>SUM(F80:F85)</f>
        <v>5.2357380640329527E-3</v>
      </c>
      <c r="G86" s="39"/>
      <c r="H86" s="39"/>
    </row>
    <row r="89" spans="1:8">
      <c r="A89" s="20" t="s">
        <v>9</v>
      </c>
      <c r="B89" s="34">
        <v>41304</v>
      </c>
      <c r="C89" s="33">
        <v>150000</v>
      </c>
      <c r="D89" s="44">
        <v>99.623000000000005</v>
      </c>
      <c r="E89" s="31">
        <v>4.9899999999999996E-3</v>
      </c>
      <c r="F89" s="28">
        <f>C89/$C$92*E89</f>
        <v>3.8384615384615384E-3</v>
      </c>
      <c r="G89" s="31">
        <v>4.9709999999999997E-3</v>
      </c>
      <c r="H89" s="31">
        <v>4.993E-3</v>
      </c>
    </row>
    <row r="90" spans="1:8">
      <c r="A90" s="30"/>
      <c r="B90" s="30"/>
      <c r="C90" s="33">
        <v>20000</v>
      </c>
      <c r="D90" s="44">
        <v>99.584999999999994</v>
      </c>
      <c r="E90" s="31">
        <v>5.4949999999999999E-3</v>
      </c>
      <c r="F90" s="28">
        <f t="shared" ref="F90:F91" si="6">C90/$C$92*E90</f>
        <v>5.6358974358974357E-4</v>
      </c>
      <c r="G90" s="31">
        <v>5.4730000000000004E-3</v>
      </c>
      <c r="H90" s="31">
        <v>5.4990000000000004E-3</v>
      </c>
    </row>
    <row r="91" spans="1:8">
      <c r="A91" s="30"/>
      <c r="B91" s="30"/>
      <c r="C91" s="33">
        <v>25000</v>
      </c>
      <c r="D91" s="44">
        <v>99.561999999999998</v>
      </c>
      <c r="E91" s="31">
        <v>5.8009999999999997E-3</v>
      </c>
      <c r="F91" s="28">
        <f t="shared" si="6"/>
        <v>7.4371794871794857E-4</v>
      </c>
      <c r="G91" s="31">
        <v>5.7759999999999999E-3</v>
      </c>
      <c r="H91" s="31">
        <v>5.8050000000000003E-3</v>
      </c>
    </row>
    <row r="92" spans="1:8">
      <c r="A92" s="26" t="s">
        <v>14</v>
      </c>
      <c r="B92" s="38"/>
      <c r="C92" s="45">
        <f>SUM(C89:C91)</f>
        <v>195000</v>
      </c>
      <c r="D92" s="38"/>
      <c r="E92" s="39"/>
      <c r="F92" s="46">
        <f>SUM(F89:F91)</f>
        <v>5.1457692307692307E-3</v>
      </c>
      <c r="G92" s="39"/>
      <c r="H92" s="39"/>
    </row>
    <row r="95" spans="1:8">
      <c r="A95" s="20" t="s">
        <v>9</v>
      </c>
      <c r="B95" s="34">
        <v>41304</v>
      </c>
      <c r="C95" s="33">
        <v>20000</v>
      </c>
      <c r="D95" s="44">
        <v>99.367000000000004</v>
      </c>
      <c r="E95" s="31">
        <v>6.3E-3</v>
      </c>
      <c r="F95" s="28">
        <f>C95/$C$97*E95</f>
        <v>2.8E-3</v>
      </c>
      <c r="G95" s="31">
        <v>6.2599999999999999E-3</v>
      </c>
      <c r="H95" s="31">
        <v>6.3E-3</v>
      </c>
    </row>
    <row r="96" spans="1:8">
      <c r="A96" s="30"/>
      <c r="B96" s="30"/>
      <c r="C96" s="33">
        <v>25000</v>
      </c>
      <c r="D96" s="44">
        <v>99.35</v>
      </c>
      <c r="E96" s="31">
        <v>6.4710000000000002E-3</v>
      </c>
      <c r="F96" s="28">
        <f>C96/$C$97*E96</f>
        <v>3.5950000000000001E-3</v>
      </c>
      <c r="G96" s="31">
        <v>6.4289999999999998E-3</v>
      </c>
      <c r="H96" s="31">
        <v>6.4700000000000001E-3</v>
      </c>
    </row>
    <row r="97" spans="1:8">
      <c r="A97" s="26" t="s">
        <v>14</v>
      </c>
      <c r="B97" s="38"/>
      <c r="C97" s="45">
        <f>SUM(C95:C96)</f>
        <v>45000</v>
      </c>
      <c r="D97" s="38"/>
      <c r="E97" s="39"/>
      <c r="F97" s="46">
        <f>SUM(F95:F96)</f>
        <v>6.3949999999999996E-3</v>
      </c>
      <c r="G97" s="39"/>
      <c r="H97" s="39"/>
    </row>
    <row r="100" spans="1:8">
      <c r="A100" s="20" t="s">
        <v>9</v>
      </c>
      <c r="B100" s="34">
        <v>41311</v>
      </c>
      <c r="C100" s="33">
        <v>30000</v>
      </c>
      <c r="D100" s="44">
        <v>99.745000000000005</v>
      </c>
      <c r="E100" s="31">
        <v>5.0569999999999999E-3</v>
      </c>
      <c r="F100" s="28">
        <f>C100/$C$104*E100</f>
        <v>1.5969473684210526E-3</v>
      </c>
      <c r="G100" s="31">
        <v>5.0439999999999999E-3</v>
      </c>
      <c r="H100" s="31">
        <v>5.0629999999999998E-3</v>
      </c>
    </row>
    <row r="101" spans="1:8">
      <c r="A101" s="30"/>
      <c r="B101" s="30"/>
      <c r="C101" s="33">
        <v>25000</v>
      </c>
      <c r="D101" s="44">
        <v>99.724999999999994</v>
      </c>
      <c r="E101" s="31">
        <v>5.4549999999999998E-3</v>
      </c>
      <c r="F101" s="28">
        <f t="shared" ref="F101:F103" si="7">C101/$C$104*E101</f>
        <v>1.4355263157894735E-3</v>
      </c>
      <c r="G101" s="31">
        <v>5.4400000000000004E-3</v>
      </c>
      <c r="H101" s="31">
        <v>5.4619999999999998E-3</v>
      </c>
    </row>
    <row r="102" spans="1:8">
      <c r="A102" s="30"/>
      <c r="B102" s="30"/>
      <c r="C102" s="33">
        <v>20000</v>
      </c>
      <c r="D102" s="44">
        <v>99.71</v>
      </c>
      <c r="E102" s="31">
        <v>5.7530000000000003E-3</v>
      </c>
      <c r="F102" s="28">
        <f t="shared" si="7"/>
        <v>1.2111578947368422E-3</v>
      </c>
      <c r="G102" s="31">
        <v>5.7359999999999998E-3</v>
      </c>
      <c r="H102" s="31">
        <v>5.7609999999999996E-3</v>
      </c>
    </row>
    <row r="103" spans="1:8">
      <c r="A103" s="30"/>
      <c r="B103" s="30"/>
      <c r="C103" s="33">
        <v>20000</v>
      </c>
      <c r="D103" s="44">
        <v>99.700999999999993</v>
      </c>
      <c r="E103" s="31">
        <v>5.9319999999999998E-3</v>
      </c>
      <c r="F103" s="28">
        <f t="shared" si="7"/>
        <v>1.2488421052631578E-3</v>
      </c>
      <c r="G103" s="31">
        <v>5.914E-3</v>
      </c>
      <c r="H103" s="31">
        <v>5.9410000000000001E-3</v>
      </c>
    </row>
    <row r="104" spans="1:8">
      <c r="A104" s="26" t="s">
        <v>14</v>
      </c>
      <c r="B104" s="38"/>
      <c r="C104" s="45">
        <f>SUM(C100:C103)</f>
        <v>95000</v>
      </c>
      <c r="D104" s="38"/>
      <c r="E104" s="39"/>
      <c r="F104" s="46">
        <f>SUM(F100:F103)</f>
        <v>5.4924736842105254E-3</v>
      </c>
      <c r="G104" s="39"/>
      <c r="H104" s="39"/>
    </row>
    <row r="107" spans="1:8">
      <c r="A107" s="20" t="s">
        <v>9</v>
      </c>
      <c r="B107" s="34">
        <v>41311</v>
      </c>
      <c r="C107" s="33">
        <v>10000</v>
      </c>
      <c r="D107" s="44">
        <v>99.561999999999998</v>
      </c>
      <c r="E107" s="31">
        <v>5.8009999999999997E-3</v>
      </c>
      <c r="F107" s="28">
        <f>C107/$C$111*E107</f>
        <v>1.1264077669902912E-3</v>
      </c>
      <c r="G107" s="31">
        <v>5.7759999999999999E-3</v>
      </c>
      <c r="H107" s="31">
        <v>5.8050000000000003E-3</v>
      </c>
    </row>
    <row r="108" spans="1:8">
      <c r="A108" s="30"/>
      <c r="B108" s="30"/>
      <c r="C108" s="33">
        <v>20000</v>
      </c>
      <c r="D108" s="44">
        <v>99.561999999999998</v>
      </c>
      <c r="E108" s="31">
        <v>5.8009999999999997E-3</v>
      </c>
      <c r="F108" s="28">
        <f t="shared" ref="F108:F110" si="8">C108/$C$111*E108</f>
        <v>2.2528155339805824E-3</v>
      </c>
      <c r="G108" s="31">
        <v>5.7759999999999999E-3</v>
      </c>
      <c r="H108" s="31">
        <v>5.8050000000000003E-3</v>
      </c>
    </row>
    <row r="109" spans="1:8">
      <c r="A109" s="30"/>
      <c r="B109" s="30"/>
      <c r="C109" s="33">
        <v>11500</v>
      </c>
      <c r="D109" s="44">
        <v>99.561999999999998</v>
      </c>
      <c r="E109" s="31">
        <v>5.8009999999999997E-3</v>
      </c>
      <c r="F109" s="28">
        <f t="shared" si="8"/>
        <v>1.2953689320388349E-3</v>
      </c>
      <c r="G109" s="31">
        <v>5.7759999999999999E-3</v>
      </c>
      <c r="H109" s="31">
        <v>5.8050000000000003E-3</v>
      </c>
    </row>
    <row r="110" spans="1:8">
      <c r="A110" s="30"/>
      <c r="B110" s="30"/>
      <c r="C110" s="33">
        <v>10000</v>
      </c>
      <c r="D110" s="44">
        <v>99.558000000000007</v>
      </c>
      <c r="E110" s="31">
        <v>5.8539999999999998E-3</v>
      </c>
      <c r="F110" s="28">
        <f t="shared" si="8"/>
        <v>1.1366990291262135E-3</v>
      </c>
      <c r="G110" s="31">
        <v>5.829E-3</v>
      </c>
      <c r="H110" s="31">
        <v>5.8589999999999996E-3</v>
      </c>
    </row>
    <row r="111" spans="1:8">
      <c r="A111" s="26" t="s">
        <v>14</v>
      </c>
      <c r="B111" s="38"/>
      <c r="C111" s="45">
        <f>SUM(C107:C110)</f>
        <v>51500</v>
      </c>
      <c r="D111" s="38"/>
      <c r="E111" s="39"/>
      <c r="F111" s="46">
        <f>SUM(F107:F110)</f>
        <v>5.811291262135922E-3</v>
      </c>
      <c r="G111" s="39"/>
      <c r="H111" s="39"/>
    </row>
    <row r="114" spans="1:8">
      <c r="A114" s="20" t="s">
        <v>9</v>
      </c>
      <c r="B114" s="34">
        <v>41311</v>
      </c>
      <c r="C114" s="33">
        <v>20000</v>
      </c>
      <c r="D114" s="44">
        <v>99.356999999999999</v>
      </c>
      <c r="E114" s="31">
        <v>6.4000000000000003E-3</v>
      </c>
      <c r="F114" s="28">
        <f>C114/$C$117*E114</f>
        <v>2.752688172043011E-3</v>
      </c>
      <c r="G114" s="31">
        <v>6.3590000000000001E-3</v>
      </c>
      <c r="H114" s="31">
        <v>6.4000000000000003E-3</v>
      </c>
    </row>
    <row r="115" spans="1:8">
      <c r="A115" s="30"/>
      <c r="B115" s="30"/>
      <c r="C115" s="33">
        <v>11500</v>
      </c>
      <c r="D115" s="44">
        <v>99.35</v>
      </c>
      <c r="E115" s="31">
        <v>6.4710000000000002E-3</v>
      </c>
      <c r="F115" s="28">
        <f t="shared" ref="F115:F116" si="9">C115/$C$117*E115</f>
        <v>1.6003548387096775E-3</v>
      </c>
      <c r="G115" s="31">
        <v>6.4289999999999998E-3</v>
      </c>
      <c r="H115" s="31">
        <v>6.4700000000000001E-3</v>
      </c>
    </row>
    <row r="116" spans="1:8">
      <c r="A116" s="30"/>
      <c r="B116" s="30"/>
      <c r="C116" s="33">
        <v>15000</v>
      </c>
      <c r="D116" s="44">
        <v>99.35</v>
      </c>
      <c r="E116" s="31">
        <v>6.4710000000000002E-3</v>
      </c>
      <c r="F116" s="28">
        <f t="shared" si="9"/>
        <v>2.0874193548387097E-3</v>
      </c>
      <c r="G116" s="31">
        <v>6.4289999999999998E-3</v>
      </c>
      <c r="H116" s="31">
        <v>6.4700000000000001E-3</v>
      </c>
    </row>
    <row r="117" spans="1:8">
      <c r="A117" s="26" t="s">
        <v>14</v>
      </c>
      <c r="B117" s="38"/>
      <c r="C117" s="45">
        <f>SUM(C114:C116)</f>
        <v>46500</v>
      </c>
      <c r="D117" s="38"/>
      <c r="E117" s="39"/>
      <c r="F117" s="46">
        <f>SUM(F114:F116)</f>
        <v>6.4404623655913984E-3</v>
      </c>
      <c r="G117" s="39"/>
      <c r="H117" s="39"/>
    </row>
    <row r="120" spans="1:8">
      <c r="A120" s="20" t="str">
        <f>'[1]LTS - 2012'!C115</f>
        <v>Moneda Nacional</v>
      </c>
      <c r="B120" s="24">
        <v>41318</v>
      </c>
      <c r="C120" s="41">
        <v>30000</v>
      </c>
      <c r="D120" s="44">
        <v>99.924000000000007</v>
      </c>
      <c r="E120" s="31">
        <v>3.009E-3</v>
      </c>
      <c r="F120" s="42">
        <f>C120/$C$121*E120</f>
        <v>3.009E-3</v>
      </c>
      <c r="G120" s="31">
        <v>3.0070000000000001E-3</v>
      </c>
      <c r="H120" s="31">
        <v>3.0119999999999999E-3</v>
      </c>
    </row>
    <row r="121" spans="1:8">
      <c r="A121" s="26" t="s">
        <v>14</v>
      </c>
      <c r="B121" s="36"/>
      <c r="C121" s="37">
        <f>SUM(C120:C120)</f>
        <v>30000</v>
      </c>
      <c r="D121" s="38"/>
      <c r="E121" s="39"/>
      <c r="F121" s="40">
        <f>SUM(F120:F120)</f>
        <v>3.009E-3</v>
      </c>
      <c r="G121" s="39"/>
      <c r="H121" s="39"/>
    </row>
    <row r="124" spans="1:8">
      <c r="A124" s="20" t="s">
        <v>9</v>
      </c>
      <c r="B124" s="34">
        <v>41318</v>
      </c>
      <c r="C124" s="33">
        <v>100000</v>
      </c>
      <c r="D124" s="44">
        <v>99.703000000000003</v>
      </c>
      <c r="E124" s="31">
        <v>5.8919999999999997E-3</v>
      </c>
      <c r="F124" s="28">
        <f>C124/$C$128*E124</f>
        <v>2.2661538461538461E-3</v>
      </c>
      <c r="G124" s="31">
        <v>5.875E-3</v>
      </c>
      <c r="H124" s="31">
        <v>5.901E-3</v>
      </c>
    </row>
    <row r="125" spans="1:8">
      <c r="A125" s="30"/>
      <c r="B125" s="30"/>
      <c r="C125" s="33">
        <v>30000</v>
      </c>
      <c r="D125" s="44">
        <v>99.69</v>
      </c>
      <c r="E125" s="31">
        <v>6.1510000000000002E-3</v>
      </c>
      <c r="F125" s="28">
        <f t="shared" ref="F125:F127" si="10">C125/$C$128*E125</f>
        <v>7.0973076923076925E-4</v>
      </c>
      <c r="G125" s="31">
        <v>6.1320000000000003E-3</v>
      </c>
      <c r="H125" s="31">
        <v>6.1599999999999997E-3</v>
      </c>
    </row>
    <row r="126" spans="1:8">
      <c r="A126" s="30"/>
      <c r="B126" s="30"/>
      <c r="C126" s="33">
        <v>30000</v>
      </c>
      <c r="D126" s="44">
        <v>99.685000000000002</v>
      </c>
      <c r="E126" s="31">
        <v>6.2500000000000003E-3</v>
      </c>
      <c r="F126" s="28">
        <f t="shared" si="10"/>
        <v>7.2115384615384619E-4</v>
      </c>
      <c r="G126" s="31">
        <v>6.2310000000000004E-3</v>
      </c>
      <c r="H126" s="31">
        <v>6.2599999999999999E-3</v>
      </c>
    </row>
    <row r="127" spans="1:8">
      <c r="A127" s="30"/>
      <c r="B127" s="30"/>
      <c r="C127" s="33">
        <v>100000</v>
      </c>
      <c r="D127" s="44">
        <v>99.674999999999997</v>
      </c>
      <c r="E127" s="31">
        <v>6.45E-3</v>
      </c>
      <c r="F127" s="28">
        <f t="shared" si="10"/>
        <v>2.4807692307692308E-3</v>
      </c>
      <c r="G127" s="31">
        <v>6.4289999999999998E-3</v>
      </c>
      <c r="H127" s="31">
        <v>6.4599999999999996E-3</v>
      </c>
    </row>
    <row r="128" spans="1:8">
      <c r="A128" s="26" t="s">
        <v>14</v>
      </c>
      <c r="B128" s="38"/>
      <c r="C128" s="45">
        <f>SUM(C124:C127)</f>
        <v>260000</v>
      </c>
      <c r="D128" s="38"/>
      <c r="E128" s="39"/>
      <c r="F128" s="46">
        <f>SUM(F124:F127)</f>
        <v>6.1778076923076925E-3</v>
      </c>
      <c r="G128" s="39"/>
      <c r="H128" s="39"/>
    </row>
    <row r="131" spans="1:8">
      <c r="A131" s="20" t="s">
        <v>9</v>
      </c>
      <c r="B131" s="34">
        <v>41318</v>
      </c>
      <c r="C131" s="33">
        <v>25000</v>
      </c>
      <c r="D131" s="44">
        <v>99.558000000000007</v>
      </c>
      <c r="E131" s="31">
        <v>5.8539999999999998E-3</v>
      </c>
      <c r="F131" s="28">
        <f>C131/$C$135*E131</f>
        <v>7.910810810810811E-4</v>
      </c>
      <c r="G131" s="31">
        <v>5.829E-3</v>
      </c>
      <c r="H131" s="31">
        <v>5.8589999999999996E-3</v>
      </c>
    </row>
    <row r="132" spans="1:8">
      <c r="A132" s="30"/>
      <c r="B132" s="30"/>
      <c r="C132" s="33">
        <v>100000</v>
      </c>
      <c r="D132" s="44">
        <v>99.546999999999997</v>
      </c>
      <c r="E132" s="31">
        <v>6.0010000000000003E-3</v>
      </c>
      <c r="F132" s="28">
        <f t="shared" ref="F132:F134" si="11">C132/$C$135*E132</f>
        <v>3.2437837837837841E-3</v>
      </c>
      <c r="G132" s="31">
        <v>5.9740000000000001E-3</v>
      </c>
      <c r="H132" s="31">
        <v>6.0049999999999999E-3</v>
      </c>
    </row>
    <row r="133" spans="1:8">
      <c r="A133" s="30"/>
      <c r="B133" s="30"/>
      <c r="C133" s="33">
        <v>30000</v>
      </c>
      <c r="D133" s="44">
        <v>99.525000000000006</v>
      </c>
      <c r="E133" s="31">
        <v>6.2940000000000001E-3</v>
      </c>
      <c r="F133" s="28">
        <f t="shared" si="11"/>
        <v>1.0206486486486488E-3</v>
      </c>
      <c r="G133" s="31">
        <v>6.2639999999999996E-3</v>
      </c>
      <c r="H133" s="31">
        <v>6.2979999999999998E-3</v>
      </c>
    </row>
    <row r="134" spans="1:8">
      <c r="A134" s="30"/>
      <c r="B134" s="30"/>
      <c r="C134" s="33">
        <v>30000</v>
      </c>
      <c r="D134" s="44">
        <v>99.52</v>
      </c>
      <c r="E134" s="31">
        <v>6.3600000000000002E-3</v>
      </c>
      <c r="F134" s="28">
        <f t="shared" si="11"/>
        <v>1.0313513513513515E-3</v>
      </c>
      <c r="G134" s="31">
        <v>6.3299999999999997E-3</v>
      </c>
      <c r="H134" s="31">
        <v>6.365E-3</v>
      </c>
    </row>
    <row r="135" spans="1:8">
      <c r="A135" s="26" t="s">
        <v>14</v>
      </c>
      <c r="B135" s="38"/>
      <c r="C135" s="45">
        <f>SUM(C131:C134)</f>
        <v>185000</v>
      </c>
      <c r="D135" s="38"/>
      <c r="E135" s="39"/>
      <c r="F135" s="46">
        <f>SUM(F131:F134)</f>
        <v>6.0868648648648655E-3</v>
      </c>
      <c r="G135" s="39"/>
      <c r="H135" s="39"/>
    </row>
    <row r="138" spans="1:8">
      <c r="A138" s="20" t="str">
        <f>'[1]LTS - 2012'!C133</f>
        <v>Moneda Nacional</v>
      </c>
      <c r="B138" s="24">
        <v>41318</v>
      </c>
      <c r="C138" s="41">
        <v>25000</v>
      </c>
      <c r="D138" s="44">
        <v>99.35</v>
      </c>
      <c r="E138" s="31">
        <v>6.4710000000000002E-3</v>
      </c>
      <c r="F138" s="42">
        <f>C138/$C$139*E138</f>
        <v>6.4710000000000002E-3</v>
      </c>
      <c r="G138" s="31">
        <v>6.4289999999999998E-3</v>
      </c>
      <c r="H138" s="31">
        <v>6.4700000000000001E-3</v>
      </c>
    </row>
    <row r="139" spans="1:8">
      <c r="A139" s="26" t="s">
        <v>14</v>
      </c>
      <c r="B139" s="36"/>
      <c r="C139" s="37">
        <f>SUM(C138:C138)</f>
        <v>25000</v>
      </c>
      <c r="D139" s="38"/>
      <c r="E139" s="39"/>
      <c r="F139" s="40">
        <f>SUM(F138:F138)</f>
        <v>6.4710000000000002E-3</v>
      </c>
      <c r="G139" s="39"/>
      <c r="H139" s="39"/>
    </row>
    <row r="142" spans="1:8">
      <c r="A142" s="20" t="s">
        <v>9</v>
      </c>
      <c r="B142" s="34">
        <v>41325</v>
      </c>
      <c r="C142" s="33">
        <v>5000</v>
      </c>
      <c r="D142" s="44">
        <v>99.703000000000003</v>
      </c>
      <c r="E142" s="31">
        <v>3.009E-3</v>
      </c>
      <c r="F142" s="28">
        <f>C142/$C$144*E142</f>
        <v>4.2985714285714285E-4</v>
      </c>
      <c r="G142" s="31">
        <v>3.0070000000000001E-3</v>
      </c>
      <c r="H142" s="31">
        <v>3.0119999999999999E-3</v>
      </c>
    </row>
    <row r="143" spans="1:8">
      <c r="A143" s="30"/>
      <c r="B143" s="30"/>
      <c r="C143" s="33">
        <v>30000</v>
      </c>
      <c r="D143" s="44">
        <v>99695</v>
      </c>
      <c r="E143" s="31">
        <v>3.5639999999999999E-3</v>
      </c>
      <c r="F143" s="28">
        <f>C143/$C$144*E143</f>
        <v>3.0548571428571426E-3</v>
      </c>
      <c r="G143" s="31">
        <v>3.5599999999999998E-3</v>
      </c>
      <c r="H143" s="31">
        <v>3.568E-3</v>
      </c>
    </row>
    <row r="144" spans="1:8">
      <c r="A144" s="26" t="s">
        <v>14</v>
      </c>
      <c r="B144" s="38"/>
      <c r="C144" s="45">
        <f>SUM(C142:C143)</f>
        <v>35000</v>
      </c>
      <c r="D144" s="38"/>
      <c r="E144" s="39"/>
      <c r="F144" s="46">
        <f>SUM(F142:F143)</f>
        <v>3.4847142857142854E-3</v>
      </c>
      <c r="G144" s="39"/>
      <c r="H144" s="39"/>
    </row>
    <row r="147" spans="1:8">
      <c r="A147" s="20" t="s">
        <v>9</v>
      </c>
      <c r="B147" s="34">
        <v>41325</v>
      </c>
      <c r="C147" s="33">
        <v>5000</v>
      </c>
      <c r="D147" s="44">
        <v>99.703000000000003</v>
      </c>
      <c r="E147" s="31">
        <v>5.8919999999999997E-3</v>
      </c>
      <c r="F147" s="28">
        <f>C147/$C$155*E147</f>
        <v>9.2062499999999995E-5</v>
      </c>
      <c r="G147" s="31">
        <v>5.875E-3</v>
      </c>
      <c r="H147" s="31">
        <v>5.901E-3</v>
      </c>
    </row>
    <row r="148" spans="1:8">
      <c r="A148" s="30"/>
      <c r="B148" s="30"/>
      <c r="C148" s="33">
        <v>50000</v>
      </c>
      <c r="D148" s="44">
        <v>99.694999999999993</v>
      </c>
      <c r="E148" s="31">
        <v>6.051E-3</v>
      </c>
      <c r="F148" s="28">
        <f t="shared" ref="F148:F154" si="12">C148/$C$155*E148</f>
        <v>9.4546875000000002E-4</v>
      </c>
      <c r="G148" s="31">
        <v>6.0330000000000002E-3</v>
      </c>
      <c r="H148" s="31">
        <v>6.0600000000000003E-3</v>
      </c>
    </row>
    <row r="149" spans="1:8">
      <c r="A149" s="30"/>
      <c r="B149" s="30"/>
      <c r="C149" s="33">
        <v>20000</v>
      </c>
      <c r="D149" s="44">
        <v>99.685000000000002</v>
      </c>
      <c r="E149" s="31">
        <v>6.2500000000000003E-3</v>
      </c>
      <c r="F149" s="28">
        <f t="shared" si="12"/>
        <v>3.9062500000000002E-4</v>
      </c>
      <c r="G149" s="31">
        <v>6.2310000000000004E-3</v>
      </c>
      <c r="H149" s="31">
        <v>6.2599999999999999E-3</v>
      </c>
    </row>
    <row r="150" spans="1:8">
      <c r="A150" s="30"/>
      <c r="B150" s="30"/>
      <c r="C150" s="33">
        <v>20000</v>
      </c>
      <c r="D150" s="44">
        <v>99.68</v>
      </c>
      <c r="E150" s="31">
        <v>6.3499999999999997E-3</v>
      </c>
      <c r="F150" s="28">
        <f t="shared" si="12"/>
        <v>3.9687499999999998E-4</v>
      </c>
      <c r="G150" s="31">
        <v>6.3299999999999997E-3</v>
      </c>
      <c r="H150" s="31">
        <v>6.3600000000000002E-3</v>
      </c>
    </row>
    <row r="151" spans="1:8">
      <c r="A151" s="30"/>
      <c r="B151" s="30"/>
      <c r="C151" s="33">
        <v>30000</v>
      </c>
      <c r="D151" s="44">
        <v>99.676000000000002</v>
      </c>
      <c r="E151" s="31">
        <v>6.43E-3</v>
      </c>
      <c r="F151" s="28">
        <f t="shared" si="12"/>
        <v>6.0281250000000005E-4</v>
      </c>
      <c r="G151" s="31">
        <v>6.4089999999999998E-3</v>
      </c>
      <c r="H151" s="31">
        <v>6.4400000000000004E-3</v>
      </c>
    </row>
    <row r="152" spans="1:8">
      <c r="A152" s="30"/>
      <c r="B152" s="30"/>
      <c r="C152" s="33">
        <v>50000</v>
      </c>
      <c r="D152" s="44">
        <v>99.674999999999997</v>
      </c>
      <c r="E152" s="31">
        <v>6.45E-3</v>
      </c>
      <c r="F152" s="28">
        <f t="shared" si="12"/>
        <v>1.0078125E-3</v>
      </c>
      <c r="G152" s="31">
        <v>6.4289999999999998E-3</v>
      </c>
      <c r="H152" s="31">
        <v>6.4599999999999996E-3</v>
      </c>
    </row>
    <row r="153" spans="1:8">
      <c r="A153" s="30"/>
      <c r="B153" s="30"/>
      <c r="C153" s="33">
        <v>25000</v>
      </c>
      <c r="D153" s="44">
        <v>99.647999999999996</v>
      </c>
      <c r="E153" s="31">
        <v>6.9870000000000002E-3</v>
      </c>
      <c r="F153" s="28">
        <f t="shared" si="12"/>
        <v>5.4585937500000001E-4</v>
      </c>
      <c r="G153" s="31">
        <v>6.9629999999999996E-3</v>
      </c>
      <c r="H153" s="31">
        <v>6.999E-3</v>
      </c>
    </row>
    <row r="154" spans="1:8">
      <c r="A154" s="30"/>
      <c r="B154" s="30"/>
      <c r="C154" s="33">
        <v>120000</v>
      </c>
      <c r="D154" s="44">
        <v>99.644999999999996</v>
      </c>
      <c r="E154" s="31">
        <v>7.0470000000000003E-3</v>
      </c>
      <c r="F154" s="28">
        <f t="shared" si="12"/>
        <v>2.642625E-3</v>
      </c>
      <c r="G154" s="31">
        <v>7.0219999999999996E-3</v>
      </c>
      <c r="H154" s="31">
        <v>7.0590000000000002E-3</v>
      </c>
    </row>
    <row r="155" spans="1:8">
      <c r="A155" s="26" t="s">
        <v>14</v>
      </c>
      <c r="B155" s="38"/>
      <c r="C155" s="45">
        <f>SUM(C147:C154)</f>
        <v>320000</v>
      </c>
      <c r="D155" s="38"/>
      <c r="E155" s="39"/>
      <c r="F155" s="46">
        <f>SUM(F147:F154)</f>
        <v>6.6241406250000003E-3</v>
      </c>
      <c r="G155" s="39"/>
      <c r="H155" s="39"/>
    </row>
    <row r="158" spans="1:8">
      <c r="A158" s="20" t="s">
        <v>9</v>
      </c>
      <c r="B158" s="34">
        <v>41325</v>
      </c>
      <c r="C158" s="33">
        <v>5000</v>
      </c>
      <c r="D158" s="44">
        <v>99.558000000000007</v>
      </c>
      <c r="E158" s="31">
        <v>5.8539999999999998E-3</v>
      </c>
      <c r="F158" s="28">
        <f>C158/$C$164*E158</f>
        <v>1.2298319327731094E-4</v>
      </c>
      <c r="G158" s="31">
        <v>5.8589999999999996E-3</v>
      </c>
      <c r="H158" s="31">
        <v>5.8589999999999996E-3</v>
      </c>
    </row>
    <row r="159" spans="1:8">
      <c r="A159" s="30"/>
      <c r="B159" s="30"/>
      <c r="C159" s="33">
        <v>3000</v>
      </c>
      <c r="D159" s="44">
        <v>99.55</v>
      </c>
      <c r="E159" s="31">
        <v>5.9610000000000002E-3</v>
      </c>
      <c r="F159" s="28">
        <f t="shared" ref="F159:F163" si="13">C159/$C$164*E159</f>
        <v>7.5138655462184879E-5</v>
      </c>
      <c r="G159" s="31">
        <v>5.934E-3</v>
      </c>
      <c r="H159" s="31">
        <v>5.9649999999999998E-3</v>
      </c>
    </row>
    <row r="160" spans="1:8">
      <c r="A160" s="30"/>
      <c r="B160" s="30"/>
      <c r="C160" s="33">
        <v>50000</v>
      </c>
      <c r="D160" s="44">
        <v>99.516999999999996</v>
      </c>
      <c r="E160" s="31">
        <v>6.4000000000000003E-3</v>
      </c>
      <c r="F160" s="28">
        <f t="shared" si="13"/>
        <v>1.3445378151260505E-3</v>
      </c>
      <c r="G160" s="31">
        <v>6.3689999999999997E-3</v>
      </c>
      <c r="H160" s="31">
        <v>6.4050000000000001E-3</v>
      </c>
    </row>
    <row r="161" spans="1:8">
      <c r="A161" s="30"/>
      <c r="B161" s="30"/>
      <c r="C161" s="33">
        <v>30000</v>
      </c>
      <c r="D161" s="44">
        <v>99.515000000000001</v>
      </c>
      <c r="E161" s="31">
        <v>6.4270000000000004E-3</v>
      </c>
      <c r="F161" s="28">
        <f t="shared" si="13"/>
        <v>8.1012605042016814E-4</v>
      </c>
      <c r="G161" s="31">
        <v>6.3959999999999998E-3</v>
      </c>
      <c r="H161" s="31">
        <v>6.4320000000000002E-3</v>
      </c>
    </row>
    <row r="162" spans="1:8">
      <c r="A162" s="30"/>
      <c r="B162" s="30"/>
      <c r="C162" s="33">
        <v>50000</v>
      </c>
      <c r="D162" s="44">
        <v>99.5</v>
      </c>
      <c r="E162" s="31">
        <v>6.6270000000000001E-3</v>
      </c>
      <c r="F162" s="28">
        <f t="shared" si="13"/>
        <v>1.3922268907563026E-3</v>
      </c>
      <c r="G162" s="31">
        <v>6.5929999999999999E-3</v>
      </c>
      <c r="H162" s="31">
        <v>6.6319999999999999E-3</v>
      </c>
    </row>
    <row r="163" spans="1:8">
      <c r="A163" s="30"/>
      <c r="B163" s="30"/>
      <c r="C163" s="33">
        <v>100000</v>
      </c>
      <c r="D163" s="44">
        <v>99.45</v>
      </c>
      <c r="E163" s="31">
        <v>7.293E-3</v>
      </c>
      <c r="F163" s="28">
        <f t="shared" si="13"/>
        <v>3.0642857142857143E-3</v>
      </c>
      <c r="G163" s="31">
        <v>7.2529999999999999E-3</v>
      </c>
      <c r="H163" s="31">
        <v>7.2989999999999999E-3</v>
      </c>
    </row>
    <row r="164" spans="1:8">
      <c r="A164" s="26" t="s">
        <v>14</v>
      </c>
      <c r="B164" s="38"/>
      <c r="C164" s="45">
        <f>SUM(C158:C163)</f>
        <v>238000</v>
      </c>
      <c r="D164" s="38"/>
      <c r="E164" s="39"/>
      <c r="F164" s="46">
        <f>SUM(F158:F163)</f>
        <v>6.809298319327731E-3</v>
      </c>
      <c r="G164" s="39"/>
      <c r="H164" s="39"/>
    </row>
    <row r="167" spans="1:8">
      <c r="A167" s="20" t="s">
        <v>9</v>
      </c>
      <c r="B167" s="34">
        <v>41325</v>
      </c>
      <c r="C167" s="33">
        <v>9040</v>
      </c>
      <c r="D167" s="44">
        <v>99.356999999999999</v>
      </c>
      <c r="E167" s="31">
        <v>6.4000000000000003E-3</v>
      </c>
      <c r="F167" s="28">
        <f>C167/$C$170*E167</f>
        <v>1.3137148047229791E-3</v>
      </c>
      <c r="G167" s="31">
        <v>6.3590000000000001E-3</v>
      </c>
      <c r="H167" s="31">
        <v>6.4000000000000003E-3</v>
      </c>
    </row>
    <row r="168" spans="1:8">
      <c r="A168" s="30"/>
      <c r="B168" s="30"/>
      <c r="C168" s="33">
        <v>5000</v>
      </c>
      <c r="D168" s="44">
        <v>99.35</v>
      </c>
      <c r="E168" s="31">
        <v>6.4710000000000002E-3</v>
      </c>
      <c r="F168" s="28">
        <f t="shared" ref="F168:F169" si="14">C168/$C$170*E168</f>
        <v>7.3467302452316077E-4</v>
      </c>
      <c r="G168" s="31">
        <v>6.4289999999999998E-3</v>
      </c>
      <c r="H168" s="31">
        <v>6.4700000000000001E-3</v>
      </c>
    </row>
    <row r="169" spans="1:8">
      <c r="A169" s="30"/>
      <c r="B169" s="30"/>
      <c r="C169" s="33">
        <v>30000</v>
      </c>
      <c r="D169" s="44">
        <v>99.346999999999994</v>
      </c>
      <c r="E169" s="31">
        <v>6.5009999999999998E-3</v>
      </c>
      <c r="F169" s="28">
        <f t="shared" si="14"/>
        <v>4.4284741144414164E-3</v>
      </c>
      <c r="G169" s="31">
        <v>6.4580000000000002E-3</v>
      </c>
      <c r="H169" s="31">
        <v>6.4999999999999997E-3</v>
      </c>
    </row>
    <row r="170" spans="1:8">
      <c r="A170" s="26" t="s">
        <v>14</v>
      </c>
      <c r="B170" s="38"/>
      <c r="C170" s="45">
        <f>SUM(C167:C169)</f>
        <v>44040</v>
      </c>
      <c r="D170" s="38"/>
      <c r="E170" s="39"/>
      <c r="F170" s="46">
        <f>SUM(F167:F169)</f>
        <v>6.4768619436875565E-3</v>
      </c>
      <c r="G170" s="39"/>
      <c r="H170" s="39"/>
    </row>
    <row r="173" spans="1:8">
      <c r="A173" s="20" t="str">
        <f>'[1]LTS - 2012'!C168</f>
        <v>Moneda Nacional</v>
      </c>
      <c r="B173" s="24">
        <v>41332</v>
      </c>
      <c r="C173" s="41">
        <v>30000</v>
      </c>
      <c r="D173" s="44">
        <v>99.915000000000006</v>
      </c>
      <c r="E173" s="31">
        <v>3.3649999999999999E-3</v>
      </c>
      <c r="F173" s="42">
        <f>C173/$C$174*E173</f>
        <v>3.3649999999999999E-3</v>
      </c>
      <c r="G173" s="31">
        <v>3.3630000000000001E-3</v>
      </c>
      <c r="H173" s="31">
        <v>3.3700000000000002E-3</v>
      </c>
    </row>
    <row r="174" spans="1:8">
      <c r="A174" s="26" t="s">
        <v>14</v>
      </c>
      <c r="B174" s="36"/>
      <c r="C174" s="37">
        <f>SUM(C173:C173)</f>
        <v>30000</v>
      </c>
      <c r="D174" s="38"/>
      <c r="E174" s="39"/>
      <c r="F174" s="40">
        <f>SUM(F173:F173)</f>
        <v>3.3649999999999999E-3</v>
      </c>
      <c r="G174" s="39"/>
      <c r="H174" s="39"/>
    </row>
    <row r="177" spans="1:8">
      <c r="A177" s="20" t="s">
        <v>9</v>
      </c>
      <c r="B177" s="34">
        <v>41332</v>
      </c>
      <c r="C177" s="33">
        <v>30000</v>
      </c>
      <c r="D177" s="44">
        <v>99.6</v>
      </c>
      <c r="E177" s="31">
        <v>7.9439999999999997E-3</v>
      </c>
      <c r="F177" s="28">
        <f>C177/$C$181*E177</f>
        <v>2.1665454545454544E-3</v>
      </c>
      <c r="G177" s="31">
        <v>7.9120000000000006E-3</v>
      </c>
      <c r="H177" s="31">
        <v>7.9590000000000008E-3</v>
      </c>
    </row>
    <row r="178" spans="1:8">
      <c r="A178" s="30"/>
      <c r="B178" s="30"/>
      <c r="C178" s="33">
        <v>30000</v>
      </c>
      <c r="D178" s="44">
        <v>99.6</v>
      </c>
      <c r="E178" s="31">
        <v>7.9439999999999997E-3</v>
      </c>
      <c r="F178" s="28">
        <f t="shared" ref="F178:F180" si="15">C178/$C$181*E178</f>
        <v>2.1665454545454544E-3</v>
      </c>
      <c r="G178" s="31">
        <v>7.9120000000000006E-3</v>
      </c>
      <c r="H178" s="31">
        <v>7.9590000000000008E-3</v>
      </c>
    </row>
    <row r="179" spans="1:8">
      <c r="A179" s="30"/>
      <c r="B179" s="30"/>
      <c r="C179" s="33">
        <v>20000</v>
      </c>
      <c r="D179" s="44">
        <v>99.599000000000004</v>
      </c>
      <c r="E179" s="31">
        <v>7.9640000000000006E-3</v>
      </c>
      <c r="F179" s="28">
        <f t="shared" si="15"/>
        <v>1.4480000000000001E-3</v>
      </c>
      <c r="G179" s="31">
        <v>7.9319999999999998E-3</v>
      </c>
      <c r="H179" s="31">
        <v>7.979E-3</v>
      </c>
    </row>
    <row r="180" spans="1:8">
      <c r="A180" s="30"/>
      <c r="B180" s="30"/>
      <c r="C180" s="33">
        <v>30000</v>
      </c>
      <c r="D180" s="44">
        <v>99.59</v>
      </c>
      <c r="E180" s="31">
        <v>8.1429999999999992E-3</v>
      </c>
      <c r="F180" s="28">
        <f t="shared" si="15"/>
        <v>2.2208181818181814E-3</v>
      </c>
      <c r="G180" s="31">
        <v>8.1099999999999992E-3</v>
      </c>
      <c r="H180" s="31">
        <v>8.1600000000000006E-3</v>
      </c>
    </row>
    <row r="181" spans="1:8">
      <c r="A181" s="26" t="s">
        <v>14</v>
      </c>
      <c r="B181" s="38"/>
      <c r="C181" s="45">
        <f>SUM(C177:C180)</f>
        <v>110000</v>
      </c>
      <c r="D181" s="38"/>
      <c r="E181" s="39"/>
      <c r="F181" s="46">
        <f>SUM(F177:F180)</f>
        <v>8.0019090909090908E-3</v>
      </c>
      <c r="G181" s="39"/>
      <c r="H181" s="39"/>
    </row>
    <row r="184" spans="1:8">
      <c r="A184" s="20" t="s">
        <v>9</v>
      </c>
      <c r="B184" s="34">
        <v>41332</v>
      </c>
      <c r="C184" s="33">
        <v>30000</v>
      </c>
      <c r="D184" s="44">
        <v>99.42</v>
      </c>
      <c r="E184" s="31">
        <v>7.6930000000000002E-3</v>
      </c>
      <c r="F184" s="28">
        <f>C184/$C$187*E184</f>
        <v>2.1979999999999999E-3</v>
      </c>
      <c r="G184" s="31">
        <v>7.6480000000000003E-3</v>
      </c>
      <c r="H184" s="31">
        <v>7.7000000000000002E-3</v>
      </c>
    </row>
    <row r="185" spans="1:8">
      <c r="A185" s="30"/>
      <c r="B185" s="30"/>
      <c r="C185" s="33">
        <v>35000</v>
      </c>
      <c r="D185" s="44">
        <v>99.358999999999995</v>
      </c>
      <c r="E185" s="31">
        <v>8.5070000000000007E-3</v>
      </c>
      <c r="F185" s="28">
        <f t="shared" ref="F185:F186" si="16">C185/$C$187*E185</f>
        <v>2.8356666666666669E-3</v>
      </c>
      <c r="G185" s="31">
        <v>8.4530000000000004E-3</v>
      </c>
      <c r="H185" s="31">
        <v>8.5159999999999993E-3</v>
      </c>
    </row>
    <row r="186" spans="1:8">
      <c r="A186" s="30"/>
      <c r="B186" s="30"/>
      <c r="C186" s="33">
        <v>40000</v>
      </c>
      <c r="D186" s="44">
        <v>99.35</v>
      </c>
      <c r="E186" s="31">
        <v>8.6280000000000003E-3</v>
      </c>
      <c r="F186" s="28">
        <f t="shared" si="16"/>
        <v>3.2868571428571426E-3</v>
      </c>
      <c r="G186" s="31">
        <v>8.5710000000000005E-3</v>
      </c>
      <c r="H186" s="31">
        <v>8.6359999999999996E-3</v>
      </c>
    </row>
    <row r="187" spans="1:8">
      <c r="A187" s="26" t="s">
        <v>14</v>
      </c>
      <c r="B187" s="38"/>
      <c r="C187" s="45">
        <f>SUM(C184:C186)</f>
        <v>105000</v>
      </c>
      <c r="D187" s="38"/>
      <c r="E187" s="39"/>
      <c r="F187" s="46">
        <f>SUM(F184:F186)</f>
        <v>8.3205238095238089E-3</v>
      </c>
      <c r="G187" s="39"/>
      <c r="H187" s="39"/>
    </row>
    <row r="190" spans="1:8">
      <c r="A190" s="20">
        <f>'[1]LTS - 2012'!C185</f>
        <v>0</v>
      </c>
      <c r="B190" s="24">
        <v>41339</v>
      </c>
      <c r="C190" s="41">
        <v>30000</v>
      </c>
      <c r="D190" s="44">
        <v>99.908000000000001</v>
      </c>
      <c r="E190" s="31">
        <v>3.643E-3</v>
      </c>
      <c r="F190" s="42">
        <f>C190/$C$191*E190</f>
        <v>3.643E-3</v>
      </c>
      <c r="G190" s="31">
        <v>3.64E-3</v>
      </c>
      <c r="H190" s="31">
        <v>3.6480000000000002E-3</v>
      </c>
    </row>
    <row r="191" spans="1:8">
      <c r="A191" s="26" t="s">
        <v>14</v>
      </c>
      <c r="B191" s="36"/>
      <c r="C191" s="37">
        <f>SUM(C190:C190)</f>
        <v>30000</v>
      </c>
      <c r="D191" s="38"/>
      <c r="E191" s="39"/>
      <c r="F191" s="40">
        <f>SUM(F190:F190)</f>
        <v>3.643E-3</v>
      </c>
      <c r="G191" s="39"/>
      <c r="H191" s="39"/>
    </row>
    <row r="194" spans="1:8">
      <c r="A194" s="20" t="s">
        <v>9</v>
      </c>
      <c r="B194" s="34">
        <v>41339</v>
      </c>
      <c r="C194" s="33">
        <v>3015</v>
      </c>
      <c r="D194" s="44">
        <v>99.602000000000004</v>
      </c>
      <c r="E194" s="31">
        <v>7.9039999999999996E-3</v>
      </c>
      <c r="F194" s="28">
        <f>C194/$C$202*E194</f>
        <v>1.0981065824942976E-4</v>
      </c>
      <c r="G194" s="31">
        <v>7.8729999999999998E-3</v>
      </c>
      <c r="H194" s="31">
        <v>7.9190000000000007E-3</v>
      </c>
    </row>
    <row r="195" spans="1:8">
      <c r="A195" s="30"/>
      <c r="B195" s="30"/>
      <c r="C195" s="33">
        <v>4000</v>
      </c>
      <c r="D195" s="44">
        <v>99.594999999999999</v>
      </c>
      <c r="E195" s="31">
        <v>8.0440000000000008E-3</v>
      </c>
      <c r="F195" s="28">
        <f t="shared" ref="F195:F201" si="17">C195/$C$202*E195</f>
        <v>1.4826624887680575E-4</v>
      </c>
      <c r="G195" s="31">
        <v>8.0110000000000008E-3</v>
      </c>
      <c r="H195" s="31">
        <v>8.0599999999999995E-3</v>
      </c>
    </row>
    <row r="196" spans="1:8">
      <c r="A196" s="30"/>
      <c r="B196" s="30"/>
      <c r="C196" s="33">
        <v>30000</v>
      </c>
      <c r="D196" s="44">
        <v>99.593000000000004</v>
      </c>
      <c r="E196" s="31">
        <v>8.0829999999999999E-3</v>
      </c>
      <c r="F196" s="28">
        <f t="shared" si="17"/>
        <v>1.1173881989724212E-3</v>
      </c>
      <c r="G196" s="31">
        <v>8.0510000000000009E-3</v>
      </c>
      <c r="H196" s="31">
        <v>8.0999999999999996E-3</v>
      </c>
    </row>
    <row r="197" spans="1:8">
      <c r="A197" s="30"/>
      <c r="B197" s="30"/>
      <c r="C197" s="33">
        <v>10000</v>
      </c>
      <c r="D197" s="44">
        <v>99.584999999999994</v>
      </c>
      <c r="E197" s="31">
        <v>8.2430000000000003E-3</v>
      </c>
      <c r="F197" s="28">
        <f t="shared" si="17"/>
        <v>3.7983549524226438E-4</v>
      </c>
      <c r="G197" s="31">
        <v>8.2089999999999993E-3</v>
      </c>
      <c r="H197" s="31">
        <v>8.26E-3</v>
      </c>
    </row>
    <row r="198" spans="1:8">
      <c r="A198" s="30"/>
      <c r="B198" s="30"/>
      <c r="C198" s="33">
        <v>30000</v>
      </c>
      <c r="D198" s="44">
        <v>99.58</v>
      </c>
      <c r="E198" s="31">
        <v>8.3429999999999997E-3</v>
      </c>
      <c r="F198" s="28">
        <f t="shared" si="17"/>
        <v>1.1533304149482755E-3</v>
      </c>
      <c r="G198" s="31">
        <v>8.3079999999999994E-3</v>
      </c>
      <c r="H198" s="31">
        <v>8.3599999999999994E-3</v>
      </c>
    </row>
    <row r="199" spans="1:8">
      <c r="A199" s="30"/>
      <c r="B199" s="30"/>
      <c r="C199" s="33">
        <v>40000</v>
      </c>
      <c r="D199" s="44">
        <v>99.58</v>
      </c>
      <c r="E199" s="31">
        <v>8.3429999999999997E-3</v>
      </c>
      <c r="F199" s="28">
        <f t="shared" si="17"/>
        <v>1.5377738865977005E-3</v>
      </c>
      <c r="G199" s="31">
        <v>8.3079999999999994E-3</v>
      </c>
      <c r="H199" s="31">
        <v>8.3599999999999994E-3</v>
      </c>
    </row>
    <row r="200" spans="1:8">
      <c r="A200" s="30"/>
      <c r="B200" s="30"/>
      <c r="C200" s="33">
        <v>50000</v>
      </c>
      <c r="D200" s="44">
        <v>99.53</v>
      </c>
      <c r="E200" s="31">
        <v>9.3410000000000003E-3</v>
      </c>
      <c r="F200" s="28">
        <f t="shared" si="17"/>
        <v>2.1521553809644494E-3</v>
      </c>
      <c r="G200" s="31">
        <v>9.2969999999999997E-3</v>
      </c>
      <c r="H200" s="31">
        <v>9.3620000000000005E-3</v>
      </c>
    </row>
    <row r="201" spans="1:8">
      <c r="A201" s="30"/>
      <c r="B201" s="30"/>
      <c r="C201" s="33">
        <v>50000</v>
      </c>
      <c r="D201" s="44">
        <v>99.5</v>
      </c>
      <c r="E201" s="31">
        <v>9.9399999999999992E-3</v>
      </c>
      <c r="F201" s="28">
        <f t="shared" si="17"/>
        <v>2.2901642743589153E-3</v>
      </c>
      <c r="G201" s="31">
        <v>9.8899999999999995E-3</v>
      </c>
      <c r="H201" s="31">
        <v>9.9640000000000006E-3</v>
      </c>
    </row>
    <row r="202" spans="1:8">
      <c r="A202" s="26" t="s">
        <v>14</v>
      </c>
      <c r="B202" s="38"/>
      <c r="C202" s="45">
        <f>SUM(C194:C201)</f>
        <v>217015</v>
      </c>
      <c r="D202" s="38"/>
      <c r="E202" s="39"/>
      <c r="F202" s="46">
        <f>SUM(F194:F201)</f>
        <v>8.8887245582102616E-3</v>
      </c>
      <c r="G202" s="39"/>
      <c r="H202" s="39"/>
    </row>
    <row r="205" spans="1:8">
      <c r="A205" s="20" t="s">
        <v>9</v>
      </c>
      <c r="B205" s="34">
        <v>41339</v>
      </c>
      <c r="C205" s="33">
        <v>3915</v>
      </c>
      <c r="D205" s="44">
        <v>99.358999999999995</v>
      </c>
      <c r="E205" s="31">
        <v>8.5070000000000007E-3</v>
      </c>
      <c r="F205" s="28">
        <f>C205/$C$212*E205</f>
        <v>1.7512306762014934E-4</v>
      </c>
      <c r="G205" s="31">
        <v>8.4530000000000004E-3</v>
      </c>
      <c r="H205" s="31">
        <v>8.5159999999999993E-3</v>
      </c>
    </row>
    <row r="206" spans="1:8">
      <c r="A206" s="30"/>
      <c r="B206" s="30"/>
      <c r="C206" s="33">
        <v>41265</v>
      </c>
      <c r="D206" s="44">
        <v>99.358999999999995</v>
      </c>
      <c r="E206" s="31">
        <v>8.5070000000000007E-3</v>
      </c>
      <c r="F206" s="28">
        <f t="shared" ref="F206:F211" si="18">C206/$C$212*E206</f>
        <v>1.8458373908928384E-3</v>
      </c>
      <c r="G206" s="31">
        <v>8.4530000000000004E-3</v>
      </c>
      <c r="H206" s="31">
        <v>8.5159999999999993E-3</v>
      </c>
    </row>
    <row r="207" spans="1:8">
      <c r="A207" s="30"/>
      <c r="B207" s="30"/>
      <c r="C207" s="33">
        <v>20000</v>
      </c>
      <c r="D207" s="44">
        <v>99.350999999999999</v>
      </c>
      <c r="E207" s="31">
        <v>8.6140000000000001E-3</v>
      </c>
      <c r="F207" s="28">
        <f t="shared" si="18"/>
        <v>9.0587864128720155E-4</v>
      </c>
      <c r="G207" s="31">
        <v>8.5579999999999996E-3</v>
      </c>
      <c r="H207" s="31">
        <v>8.6230000000000005E-3</v>
      </c>
    </row>
    <row r="208" spans="1:8">
      <c r="A208" s="30"/>
      <c r="B208" s="30"/>
      <c r="C208" s="33">
        <v>10000</v>
      </c>
      <c r="D208" s="44">
        <v>99.344999999999999</v>
      </c>
      <c r="E208" s="31">
        <v>8.6940000000000003E-3</v>
      </c>
      <c r="F208" s="28">
        <f t="shared" si="18"/>
        <v>4.5714586181512252E-4</v>
      </c>
      <c r="G208" s="31">
        <v>8.6370000000000006E-3</v>
      </c>
      <c r="H208" s="31">
        <v>8.7030000000000007E-3</v>
      </c>
    </row>
    <row r="209" spans="1:8">
      <c r="A209" s="30"/>
      <c r="B209" s="30"/>
      <c r="C209" s="33">
        <v>50000</v>
      </c>
      <c r="D209" s="44">
        <v>99.34</v>
      </c>
      <c r="E209" s="31">
        <v>8.7609999999999997E-3</v>
      </c>
      <c r="F209" s="28">
        <f t="shared" si="18"/>
        <v>2.3033442002313598E-3</v>
      </c>
      <c r="G209" s="31">
        <v>8.7030000000000007E-3</v>
      </c>
      <c r="H209" s="31">
        <v>8.77E-3</v>
      </c>
    </row>
    <row r="210" spans="1:8">
      <c r="A210" s="30"/>
      <c r="B210" s="30"/>
      <c r="C210" s="33">
        <v>30000</v>
      </c>
      <c r="D210" s="44">
        <v>99.34</v>
      </c>
      <c r="E210" s="31">
        <v>8.7609999999999997E-3</v>
      </c>
      <c r="F210" s="28">
        <f t="shared" si="18"/>
        <v>1.3820065201388158E-3</v>
      </c>
      <c r="G210" s="31">
        <v>8.7030000000000007E-3</v>
      </c>
      <c r="H210" s="31">
        <v>8.77E-3</v>
      </c>
    </row>
    <row r="211" spans="1:8">
      <c r="A211" s="30"/>
      <c r="B211" s="30"/>
      <c r="C211" s="33">
        <v>35000</v>
      </c>
      <c r="D211" s="44">
        <v>99.259</v>
      </c>
      <c r="E211" s="31">
        <v>9.8440000000000003E-3</v>
      </c>
      <c r="F211" s="28">
        <f t="shared" si="18"/>
        <v>1.8116521190451153E-3</v>
      </c>
      <c r="G211" s="31">
        <v>9.7710000000000002E-3</v>
      </c>
      <c r="H211" s="31">
        <v>9.8560000000000002E-3</v>
      </c>
    </row>
    <row r="212" spans="1:8">
      <c r="A212" s="26" t="s">
        <v>14</v>
      </c>
      <c r="B212" s="38"/>
      <c r="C212" s="45">
        <f>SUM(C205:C211)</f>
        <v>190180</v>
      </c>
      <c r="D212" s="38"/>
      <c r="E212" s="39"/>
      <c r="F212" s="46">
        <f>SUM(F205:F211)</f>
        <v>8.8809878010306029E-3</v>
      </c>
      <c r="G212" s="39"/>
      <c r="H212" s="39"/>
    </row>
    <row r="215" spans="1:8">
      <c r="A215" s="20" t="s">
        <v>9</v>
      </c>
      <c r="B215" s="34">
        <v>41339</v>
      </c>
      <c r="C215" s="33">
        <v>30000</v>
      </c>
      <c r="D215" s="44">
        <v>99.064999999999998</v>
      </c>
      <c r="E215" s="31">
        <v>9.3349999999999995E-3</v>
      </c>
      <c r="F215" s="28">
        <f>C215/$C$218*E215</f>
        <v>2.8004999999999996E-3</v>
      </c>
      <c r="G215" s="31">
        <v>9.247E-3</v>
      </c>
      <c r="H215" s="31">
        <v>9.3340000000000003E-3</v>
      </c>
    </row>
    <row r="216" spans="1:8">
      <c r="A216" s="30"/>
      <c r="B216" s="30"/>
      <c r="C216" s="33">
        <v>10000</v>
      </c>
      <c r="D216" s="44">
        <v>99.019000000000005</v>
      </c>
      <c r="E216" s="31">
        <v>9.7979999999999994E-3</v>
      </c>
      <c r="F216" s="28">
        <f t="shared" ref="F216:F217" si="19">C216/$C$218*E216</f>
        <v>9.7980000000000007E-4</v>
      </c>
      <c r="G216" s="31">
        <v>9.7020000000000006E-3</v>
      </c>
      <c r="H216" s="31">
        <v>9.7979999999999994E-3</v>
      </c>
    </row>
    <row r="217" spans="1:8">
      <c r="A217" s="30"/>
      <c r="B217" s="30"/>
      <c r="C217" s="33">
        <v>60000</v>
      </c>
      <c r="D217" s="44">
        <v>98.95</v>
      </c>
      <c r="E217" s="31">
        <v>1.0495000000000001E-2</v>
      </c>
      <c r="F217" s="28">
        <f t="shared" si="19"/>
        <v>6.2970000000000005E-3</v>
      </c>
      <c r="G217" s="31">
        <v>1.0385E-2</v>
      </c>
      <c r="H217" s="31">
        <v>1.0494E-2</v>
      </c>
    </row>
    <row r="218" spans="1:8">
      <c r="A218" s="26" t="s">
        <v>14</v>
      </c>
      <c r="B218" s="38"/>
      <c r="C218" s="45">
        <f>SUM(C215:C217)</f>
        <v>100000</v>
      </c>
      <c r="D218" s="38"/>
      <c r="E218" s="39"/>
      <c r="F218" s="46">
        <f>SUM(F215:F217)</f>
        <v>1.0077300000000001E-2</v>
      </c>
      <c r="G218" s="39"/>
      <c r="H218" s="39"/>
    </row>
    <row r="221" spans="1:8">
      <c r="A221" s="20" t="s">
        <v>9</v>
      </c>
      <c r="B221" s="34">
        <v>41346</v>
      </c>
      <c r="C221" s="33">
        <v>30000</v>
      </c>
      <c r="D221" s="44">
        <v>99.908000000000001</v>
      </c>
      <c r="E221" s="31">
        <v>3.643E-3</v>
      </c>
      <c r="F221" s="28">
        <f>C221/$C$223*E221</f>
        <v>1.2143333333333333E-3</v>
      </c>
      <c r="G221" s="31">
        <v>3.64E-3</v>
      </c>
      <c r="H221" s="31">
        <v>3.6480000000000002E-3</v>
      </c>
    </row>
    <row r="222" spans="1:8">
      <c r="A222" s="30"/>
      <c r="B222" s="30"/>
      <c r="C222" s="33">
        <v>60000</v>
      </c>
      <c r="D222" s="44">
        <v>99.87</v>
      </c>
      <c r="E222" s="31">
        <v>5.1500000000000001E-3</v>
      </c>
      <c r="F222" s="28">
        <f>C222/$C$223*E222</f>
        <v>3.4333333333333334E-3</v>
      </c>
      <c r="G222" s="31">
        <v>5.143E-3</v>
      </c>
      <c r="H222" s="31">
        <v>5.1590000000000004E-3</v>
      </c>
    </row>
    <row r="223" spans="1:8">
      <c r="A223" s="26" t="s">
        <v>14</v>
      </c>
      <c r="B223" s="38"/>
      <c r="C223" s="45">
        <f>SUM(C221:C222)</f>
        <v>90000</v>
      </c>
      <c r="D223" s="38"/>
      <c r="E223" s="39"/>
      <c r="F223" s="46">
        <f>SUM(F221:F222)</f>
        <v>4.6476666666666663E-3</v>
      </c>
      <c r="G223" s="39"/>
      <c r="H223" s="39"/>
    </row>
    <row r="226" spans="1:8">
      <c r="A226" s="20" t="s">
        <v>9</v>
      </c>
      <c r="B226" s="34">
        <v>41346</v>
      </c>
      <c r="C226" s="33">
        <v>20000</v>
      </c>
      <c r="D226" s="44">
        <v>99.497</v>
      </c>
      <c r="E226" s="31">
        <v>0.01</v>
      </c>
      <c r="F226" s="28">
        <f>C226/$C$231*E226</f>
        <v>1.4285714285714286E-3</v>
      </c>
      <c r="G226" s="31">
        <v>9.9489999999999995E-3</v>
      </c>
      <c r="H226" s="31">
        <v>1.0024E-2</v>
      </c>
    </row>
    <row r="227" spans="1:8">
      <c r="A227" s="30"/>
      <c r="B227" s="30"/>
      <c r="C227" s="33">
        <v>10000</v>
      </c>
      <c r="D227" s="44">
        <v>99.497</v>
      </c>
      <c r="E227" s="31">
        <v>0.01</v>
      </c>
      <c r="F227" s="28">
        <f t="shared" ref="F227:F230" si="20">C227/$C$231*E227</f>
        <v>7.1428571428571429E-4</v>
      </c>
      <c r="G227" s="31">
        <v>9.9489999999999995E-3</v>
      </c>
      <c r="H227" s="31">
        <v>1.0024E-2</v>
      </c>
    </row>
    <row r="228" spans="1:8">
      <c r="A228" s="30"/>
      <c r="B228" s="30"/>
      <c r="C228" s="33">
        <v>50000</v>
      </c>
      <c r="D228" s="44">
        <v>99.492000000000004</v>
      </c>
      <c r="E228" s="31">
        <v>1.01E-2</v>
      </c>
      <c r="F228" s="28">
        <f t="shared" si="20"/>
        <v>3.6071428571428569E-3</v>
      </c>
      <c r="G228" s="31">
        <v>1.0048E-2</v>
      </c>
      <c r="H228" s="31">
        <v>1.0125E-2</v>
      </c>
    </row>
    <row r="229" spans="1:8">
      <c r="A229" s="30"/>
      <c r="B229" s="30"/>
      <c r="C229" s="33">
        <v>10000</v>
      </c>
      <c r="D229" s="44">
        <v>99.45</v>
      </c>
      <c r="E229" s="31">
        <v>1.0939000000000001E-2</v>
      </c>
      <c r="F229" s="28">
        <f t="shared" si="20"/>
        <v>7.8135714285714288E-4</v>
      </c>
      <c r="G229" s="31">
        <v>1.0879E-2</v>
      </c>
      <c r="H229" s="31">
        <v>1.0969E-2</v>
      </c>
    </row>
    <row r="230" spans="1:8">
      <c r="A230" s="30"/>
      <c r="B230" s="30"/>
      <c r="C230" s="33">
        <v>50000</v>
      </c>
      <c r="D230" s="44">
        <v>99.44</v>
      </c>
      <c r="E230" s="31">
        <v>1.1139E-2</v>
      </c>
      <c r="F230" s="28">
        <f t="shared" si="20"/>
        <v>3.9782142857142854E-3</v>
      </c>
      <c r="G230" s="31">
        <v>1.1077E-2</v>
      </c>
      <c r="H230" s="31">
        <v>1.1169999999999999E-2</v>
      </c>
    </row>
    <row r="231" spans="1:8">
      <c r="A231" s="26" t="s">
        <v>14</v>
      </c>
      <c r="B231" s="38"/>
      <c r="C231" s="45">
        <f>SUM(C226:C230)</f>
        <v>140000</v>
      </c>
      <c r="D231" s="38"/>
      <c r="E231" s="39"/>
      <c r="F231" s="46">
        <f>SUM(F226:F230)</f>
        <v>1.0509571428571427E-2</v>
      </c>
      <c r="G231" s="39"/>
      <c r="H231" s="39"/>
    </row>
    <row r="234" spans="1:8">
      <c r="A234" s="20" t="s">
        <v>9</v>
      </c>
      <c r="B234" s="34">
        <v>41346</v>
      </c>
      <c r="C234" s="33">
        <v>35000</v>
      </c>
      <c r="D234" s="44">
        <v>99.2</v>
      </c>
      <c r="E234" s="31">
        <v>1.0635E-2</v>
      </c>
      <c r="F234" s="28">
        <f>C234/$C$237*E234</f>
        <v>3.9181578947368421E-3</v>
      </c>
      <c r="G234" s="31">
        <v>1.0548999999999999E-2</v>
      </c>
      <c r="H234" s="31">
        <v>1.0647999999999999E-2</v>
      </c>
    </row>
    <row r="235" spans="1:8">
      <c r="A235" s="30"/>
      <c r="B235" s="30"/>
      <c r="C235" s="33">
        <v>40000</v>
      </c>
      <c r="D235" s="44">
        <v>99.17</v>
      </c>
      <c r="E235" s="31">
        <v>1.1037E-2</v>
      </c>
      <c r="F235" s="28">
        <f t="shared" ref="F235:F236" si="21">C235/$C$237*E235</f>
        <v>4.6471578947368418E-3</v>
      </c>
      <c r="G235" s="31">
        <v>1.0945E-2</v>
      </c>
      <c r="H235" s="31">
        <v>1.1051E-2</v>
      </c>
    </row>
    <row r="236" spans="1:8">
      <c r="A236" s="30"/>
      <c r="B236" s="30"/>
      <c r="C236" s="33">
        <v>20000</v>
      </c>
      <c r="D236" s="44">
        <v>99.17</v>
      </c>
      <c r="E236" s="31">
        <v>1.1037E-2</v>
      </c>
      <c r="F236" s="28">
        <f t="shared" si="21"/>
        <v>2.3235789473684209E-3</v>
      </c>
      <c r="G236" s="31">
        <v>1.0945E-2</v>
      </c>
      <c r="H236" s="31">
        <v>1.1051E-2</v>
      </c>
    </row>
    <row r="237" spans="1:8">
      <c r="A237" s="26" t="s">
        <v>14</v>
      </c>
      <c r="B237" s="38"/>
      <c r="C237" s="45">
        <f>SUM(C234:C236)</f>
        <v>95000</v>
      </c>
      <c r="D237" s="38"/>
      <c r="E237" s="39"/>
      <c r="F237" s="46">
        <f>SUM(F234:F236)</f>
        <v>1.0888894736842106E-2</v>
      </c>
      <c r="G237" s="39"/>
      <c r="H237" s="39"/>
    </row>
    <row r="240" spans="1:8">
      <c r="A240" s="20" t="s">
        <v>9</v>
      </c>
      <c r="B240" s="34">
        <v>41346</v>
      </c>
      <c r="C240" s="33">
        <v>20000</v>
      </c>
      <c r="D240" s="44">
        <v>98.948999999999998</v>
      </c>
      <c r="E240" s="31">
        <v>1.0505E-2</v>
      </c>
      <c r="F240" s="28">
        <f>C240/$C$245*E240</f>
        <v>1.6038167938931299E-3</v>
      </c>
      <c r="G240" s="31">
        <v>1.0395E-2</v>
      </c>
      <c r="H240" s="31">
        <v>1.0503999999999999E-2</v>
      </c>
    </row>
    <row r="241" spans="1:8">
      <c r="A241" s="30"/>
      <c r="B241" s="30"/>
      <c r="C241" s="33">
        <v>20000</v>
      </c>
      <c r="D241" s="44">
        <v>98.9</v>
      </c>
      <c r="E241" s="31">
        <v>1.0999999999999999E-2</v>
      </c>
      <c r="F241" s="28">
        <f t="shared" ref="F241:F244" si="22">C241/$C$245*E241</f>
        <v>1.6793893129770992E-3</v>
      </c>
      <c r="G241" s="31">
        <v>1.0879E-2</v>
      </c>
      <c r="H241" s="31">
        <v>1.0999E-2</v>
      </c>
    </row>
    <row r="242" spans="1:8">
      <c r="A242" s="30"/>
      <c r="B242" s="30"/>
      <c r="C242" s="33">
        <v>30000</v>
      </c>
      <c r="D242" s="44">
        <v>98.9</v>
      </c>
      <c r="E242" s="31">
        <v>1.0999999999999999E-2</v>
      </c>
      <c r="F242" s="28">
        <f t="shared" si="22"/>
        <v>2.5190839694656485E-3</v>
      </c>
      <c r="G242" s="31">
        <v>1.0879E-2</v>
      </c>
      <c r="H242" s="31">
        <v>1.0999E-2</v>
      </c>
    </row>
    <row r="243" spans="1:8">
      <c r="A243" s="30"/>
      <c r="B243" s="30"/>
      <c r="C243" s="33">
        <v>1000</v>
      </c>
      <c r="D243" s="44">
        <v>98.850999999999999</v>
      </c>
      <c r="E243" s="31">
        <v>1.1495999999999999E-2</v>
      </c>
      <c r="F243" s="28">
        <f t="shared" si="22"/>
        <v>8.7755725190839687E-5</v>
      </c>
      <c r="G243" s="31">
        <v>1.1364000000000001E-2</v>
      </c>
      <c r="H243" s="31">
        <v>1.1495E-2</v>
      </c>
    </row>
    <row r="244" spans="1:8">
      <c r="A244" s="30"/>
      <c r="B244" s="30"/>
      <c r="C244" s="33">
        <v>60000</v>
      </c>
      <c r="D244" s="44">
        <v>98.850999999999999</v>
      </c>
      <c r="E244" s="31">
        <v>1.1495999999999999E-2</v>
      </c>
      <c r="F244" s="28">
        <f t="shared" si="22"/>
        <v>5.2653435114503808E-3</v>
      </c>
      <c r="G244" s="31">
        <v>1.1364000000000001E-2</v>
      </c>
      <c r="H244" s="31">
        <v>1.1495E-2</v>
      </c>
    </row>
    <row r="245" spans="1:8">
      <c r="A245" s="26" t="s">
        <v>14</v>
      </c>
      <c r="B245" s="38"/>
      <c r="C245" s="45">
        <f>SUM(C240:C244)</f>
        <v>131000</v>
      </c>
      <c r="D245" s="38"/>
      <c r="E245" s="39"/>
      <c r="F245" s="46">
        <f>SUM(F240:F244)</f>
        <v>1.1155389312977097E-2</v>
      </c>
      <c r="G245" s="39"/>
      <c r="H245" s="39"/>
    </row>
    <row r="248" spans="1:8">
      <c r="A248" s="20" t="s">
        <v>9</v>
      </c>
      <c r="B248" s="34">
        <v>41353</v>
      </c>
      <c r="C248" s="33">
        <v>15500</v>
      </c>
      <c r="D248" s="44">
        <v>99.888999999999996</v>
      </c>
      <c r="E248" s="31">
        <v>4.3959999999999997E-3</v>
      </c>
      <c r="F248" s="28">
        <f>C248/$C$252*E248</f>
        <v>6.7799004975124366E-4</v>
      </c>
      <c r="G248" s="31">
        <v>4.3909999999999999E-3</v>
      </c>
      <c r="H248" s="31">
        <v>4.4029999999999998E-3</v>
      </c>
    </row>
    <row r="249" spans="1:8">
      <c r="A249" s="30"/>
      <c r="B249" s="30"/>
      <c r="C249" s="33">
        <v>20000</v>
      </c>
      <c r="D249" s="44">
        <v>99.85</v>
      </c>
      <c r="E249" s="31">
        <v>5.9430000000000004E-3</v>
      </c>
      <c r="F249" s="28">
        <f t="shared" ref="F249:F251" si="23">C249/$C$252*E249</f>
        <v>1.1826865671641792E-3</v>
      </c>
      <c r="G249" s="31">
        <v>5.934E-3</v>
      </c>
      <c r="H249" s="31">
        <v>5.9560000000000004E-3</v>
      </c>
    </row>
    <row r="250" spans="1:8">
      <c r="A250" s="30"/>
      <c r="B250" s="30"/>
      <c r="C250" s="33">
        <v>40000</v>
      </c>
      <c r="D250" s="44">
        <v>99.83</v>
      </c>
      <c r="E250" s="31">
        <v>6.7369999999999999E-3</v>
      </c>
      <c r="F250" s="28">
        <f t="shared" si="23"/>
        <v>2.6813930348258707E-3</v>
      </c>
      <c r="G250" s="31">
        <v>6.7250000000000001E-3</v>
      </c>
      <c r="H250" s="31">
        <v>6.7539999999999996E-3</v>
      </c>
    </row>
    <row r="251" spans="1:8">
      <c r="A251" s="30"/>
      <c r="B251" s="30"/>
      <c r="C251" s="33">
        <v>25000</v>
      </c>
      <c r="D251" s="44">
        <v>99.83</v>
      </c>
      <c r="E251" s="31">
        <v>6.7369999999999999E-3</v>
      </c>
      <c r="F251" s="28">
        <f t="shared" si="23"/>
        <v>1.6758706467661691E-3</v>
      </c>
      <c r="G251" s="31">
        <v>6.7250000000000001E-3</v>
      </c>
      <c r="H251" s="31">
        <v>6.7539999999999996E-3</v>
      </c>
    </row>
    <row r="252" spans="1:8">
      <c r="A252" s="26" t="s">
        <v>14</v>
      </c>
      <c r="B252" s="38"/>
      <c r="C252" s="45">
        <f>SUM(C248:C251)</f>
        <v>100500</v>
      </c>
      <c r="D252" s="38"/>
      <c r="E252" s="39"/>
      <c r="F252" s="46">
        <f>SUM(F248:F251)</f>
        <v>6.2179402985074635E-3</v>
      </c>
      <c r="G252" s="39"/>
      <c r="H252" s="39"/>
    </row>
    <row r="255" spans="1:8">
      <c r="A255" s="20" t="s">
        <v>9</v>
      </c>
      <c r="B255" s="34">
        <v>41353</v>
      </c>
      <c r="C255" s="33">
        <v>2000</v>
      </c>
      <c r="D255" s="44">
        <v>99.45</v>
      </c>
      <c r="E255" s="31">
        <v>1.0939000000000001E-2</v>
      </c>
      <c r="F255" s="28">
        <f>C255/$C$261*E255</f>
        <v>1.0082027649769586E-4</v>
      </c>
      <c r="G255" s="31">
        <v>1.0879E-2</v>
      </c>
      <c r="H255" s="31">
        <v>1.0969E-2</v>
      </c>
    </row>
    <row r="256" spans="1:8">
      <c r="A256" s="30"/>
      <c r="B256" s="30"/>
      <c r="C256" s="33">
        <v>35000</v>
      </c>
      <c r="D256" s="44">
        <v>99.444000000000003</v>
      </c>
      <c r="E256" s="31">
        <v>1.1058999999999999E-2</v>
      </c>
      <c r="F256" s="28">
        <f t="shared" ref="F256:F260" si="24">C256/$C$261*E256</f>
        <v>1.7837096774193546E-3</v>
      </c>
      <c r="G256" s="31">
        <v>1.0998000000000001E-2</v>
      </c>
      <c r="H256" s="31">
        <v>1.1089999999999999E-2</v>
      </c>
    </row>
    <row r="257" spans="1:8">
      <c r="A257" s="30"/>
      <c r="B257" s="30"/>
      <c r="C257" s="33">
        <v>100000</v>
      </c>
      <c r="D257" s="44">
        <v>99.436999999999998</v>
      </c>
      <c r="E257" s="31">
        <v>1.1199000000000001E-2</v>
      </c>
      <c r="F257" s="28">
        <f t="shared" si="24"/>
        <v>5.1608294930875582E-3</v>
      </c>
      <c r="G257" s="31">
        <v>1.1136E-2</v>
      </c>
      <c r="H257" s="31">
        <v>1.123E-2</v>
      </c>
    </row>
    <row r="258" spans="1:8">
      <c r="A258" s="30"/>
      <c r="B258" s="30"/>
      <c r="C258" s="33">
        <v>20000</v>
      </c>
      <c r="D258" s="44">
        <v>99.4</v>
      </c>
      <c r="E258" s="31">
        <v>1.1939999999999999E-2</v>
      </c>
      <c r="F258" s="28">
        <f t="shared" si="24"/>
        <v>1.1004608294930874E-3</v>
      </c>
      <c r="G258" s="31">
        <v>1.1868E-2</v>
      </c>
      <c r="H258" s="31">
        <v>1.1975E-2</v>
      </c>
    </row>
    <row r="259" spans="1:8">
      <c r="A259" s="30"/>
      <c r="B259" s="30"/>
      <c r="C259" s="33">
        <v>40000</v>
      </c>
      <c r="D259" s="44">
        <v>99.4</v>
      </c>
      <c r="E259" s="31">
        <v>1.1939999999999999E-2</v>
      </c>
      <c r="F259" s="28">
        <f t="shared" si="24"/>
        <v>2.2009216589861749E-3</v>
      </c>
      <c r="G259" s="31">
        <v>1.1868E-2</v>
      </c>
      <c r="H259" s="31">
        <v>1.1975E-2</v>
      </c>
    </row>
    <row r="260" spans="1:8">
      <c r="A260" s="30"/>
      <c r="B260" s="30"/>
      <c r="C260" s="33">
        <v>20000</v>
      </c>
      <c r="D260" s="44">
        <v>99.397000000000006</v>
      </c>
      <c r="E260" s="31">
        <v>1.2E-2</v>
      </c>
      <c r="F260" s="28">
        <f t="shared" si="24"/>
        <v>1.1059907834101382E-3</v>
      </c>
      <c r="G260" s="31">
        <v>1.1927E-2</v>
      </c>
      <c r="H260" s="31">
        <v>1.2035000000000001E-2</v>
      </c>
    </row>
    <row r="261" spans="1:8">
      <c r="A261" s="26" t="s">
        <v>14</v>
      </c>
      <c r="B261" s="38"/>
      <c r="C261" s="45">
        <f>SUM(C255:C260)</f>
        <v>217000</v>
      </c>
      <c r="D261" s="38"/>
      <c r="E261" s="39"/>
      <c r="F261" s="46">
        <f>SUM(F255:F260)</f>
        <v>1.1452732718894009E-2</v>
      </c>
      <c r="G261" s="39"/>
      <c r="H261" s="39"/>
    </row>
    <row r="265" spans="1:8">
      <c r="A265" s="20" t="s">
        <v>9</v>
      </c>
      <c r="B265" s="34">
        <v>41353</v>
      </c>
      <c r="C265" s="33">
        <v>20000</v>
      </c>
      <c r="D265" s="44">
        <v>99.92</v>
      </c>
      <c r="E265" s="31">
        <v>1.0560000000000001E-3</v>
      </c>
      <c r="F265" s="28">
        <f>C265/$C$272*E265</f>
        <v>9.2712906057945566E-5</v>
      </c>
      <c r="G265" s="31">
        <v>1.0549999999999999E-3</v>
      </c>
      <c r="H265" s="31">
        <v>1.0560000000000001E-3</v>
      </c>
    </row>
    <row r="266" spans="1:8">
      <c r="A266" s="30"/>
      <c r="B266" s="30"/>
      <c r="C266" s="33">
        <v>2800</v>
      </c>
      <c r="D266" s="44">
        <v>99.13</v>
      </c>
      <c r="E266" s="31">
        <v>1.1573E-2</v>
      </c>
      <c r="F266" s="28">
        <f t="shared" ref="F266:F271" si="25">C266/$C$272*E266</f>
        <v>1.4224934152765585E-4</v>
      </c>
      <c r="G266" s="31">
        <v>1.1473000000000001E-2</v>
      </c>
      <c r="H266" s="31">
        <v>1.1589E-2</v>
      </c>
    </row>
    <row r="267" spans="1:8">
      <c r="A267" s="30"/>
      <c r="B267" s="30"/>
      <c r="C267" s="33">
        <v>50000</v>
      </c>
      <c r="D267" s="44">
        <v>99.12</v>
      </c>
      <c r="E267" s="31">
        <v>1.1707E-2</v>
      </c>
      <c r="F267" s="28">
        <f t="shared" si="25"/>
        <v>2.5695785776997365E-3</v>
      </c>
      <c r="G267" s="31">
        <v>1.1604E-2</v>
      </c>
      <c r="H267" s="31">
        <v>1.1724E-2</v>
      </c>
    </row>
    <row r="268" spans="1:8">
      <c r="A268" s="30"/>
      <c r="B268" s="30"/>
      <c r="C268" s="33">
        <v>20000</v>
      </c>
      <c r="D268" s="44">
        <v>99.097999999999999</v>
      </c>
      <c r="E268" s="31">
        <v>1.2003E-2</v>
      </c>
      <c r="F268" s="28">
        <f t="shared" si="25"/>
        <v>1.0538191395961368E-3</v>
      </c>
      <c r="G268" s="31">
        <v>1.1894999999999999E-2</v>
      </c>
      <c r="H268" s="31">
        <v>1.2019999999999999E-2</v>
      </c>
    </row>
    <row r="269" spans="1:8">
      <c r="A269" s="30"/>
      <c r="B269" s="30"/>
      <c r="C269" s="33">
        <v>35000</v>
      </c>
      <c r="D269" s="44">
        <v>99.09</v>
      </c>
      <c r="E269" s="31">
        <v>1.2109999999999999E-2</v>
      </c>
      <c r="F269" s="28">
        <f t="shared" si="25"/>
        <v>1.8606233538191396E-3</v>
      </c>
      <c r="G269" s="31">
        <v>1.2E-2</v>
      </c>
      <c r="H269" s="31">
        <v>1.2128E-2</v>
      </c>
    </row>
    <row r="270" spans="1:8">
      <c r="A270" s="30"/>
      <c r="B270" s="30"/>
      <c r="C270" s="33">
        <v>20000</v>
      </c>
      <c r="D270" s="44">
        <v>99.082999999999998</v>
      </c>
      <c r="E270" s="31">
        <v>1.2204E-2</v>
      </c>
      <c r="F270" s="28">
        <f t="shared" si="25"/>
        <v>1.0714661984196662E-3</v>
      </c>
      <c r="G270" s="31">
        <v>1.2092E-2</v>
      </c>
      <c r="H270" s="31">
        <v>1.2222E-2</v>
      </c>
    </row>
    <row r="271" spans="1:8">
      <c r="A271" s="30"/>
      <c r="B271" s="30"/>
      <c r="C271" s="33">
        <v>80000</v>
      </c>
      <c r="D271" s="44">
        <v>99.04</v>
      </c>
      <c r="E271" s="31">
        <v>1.2782E-2</v>
      </c>
      <c r="F271" s="28">
        <f t="shared" si="25"/>
        <v>4.4888498683055313E-3</v>
      </c>
      <c r="G271" s="31">
        <v>1.2659E-2</v>
      </c>
      <c r="H271" s="31">
        <v>1.2801999999999999E-2</v>
      </c>
    </row>
    <row r="272" spans="1:8">
      <c r="A272" s="26" t="s">
        <v>14</v>
      </c>
      <c r="B272" s="38"/>
      <c r="C272" s="45">
        <f>SUM(C265:C271)</f>
        <v>227800</v>
      </c>
      <c r="D272" s="38"/>
      <c r="E272" s="39"/>
      <c r="F272" s="46">
        <f>SUM(F265:F271)</f>
        <v>1.1279299385425812E-2</v>
      </c>
      <c r="G272" s="39"/>
      <c r="H272" s="39"/>
    </row>
    <row r="275" spans="1:8">
      <c r="A275" s="20" t="s">
        <v>9</v>
      </c>
      <c r="B275" s="34">
        <v>41353</v>
      </c>
      <c r="C275" s="33">
        <v>20000</v>
      </c>
      <c r="D275" s="44">
        <v>99</v>
      </c>
      <c r="E275" s="31">
        <v>9.9900000000000006E-3</v>
      </c>
      <c r="F275" s="28">
        <f>C275/$C$282*E275</f>
        <v>1.3779310344827587E-3</v>
      </c>
      <c r="G275" s="31">
        <v>9.8899999999999995E-3</v>
      </c>
      <c r="H275" s="31">
        <v>9.9889999999999996E-3</v>
      </c>
    </row>
    <row r="276" spans="1:8">
      <c r="A276" s="30"/>
      <c r="B276" s="30"/>
      <c r="C276" s="33">
        <v>2000</v>
      </c>
      <c r="D276" s="44">
        <v>98.852000000000004</v>
      </c>
      <c r="E276" s="31">
        <v>1.1486E-2</v>
      </c>
      <c r="F276" s="28">
        <f t="shared" ref="F276:F281" si="26">C276/$C$282*E276</f>
        <v>1.5842758620689655E-4</v>
      </c>
      <c r="G276" s="31">
        <v>1.1354E-2</v>
      </c>
      <c r="H276" s="31">
        <v>1.1485E-2</v>
      </c>
    </row>
    <row r="277" spans="1:8">
      <c r="A277" s="30"/>
      <c r="B277" s="30"/>
      <c r="C277" s="33">
        <v>20000</v>
      </c>
      <c r="D277" s="44">
        <v>98.802000000000007</v>
      </c>
      <c r="E277" s="31">
        <v>1.1991999999999999E-2</v>
      </c>
      <c r="F277" s="28">
        <f t="shared" si="26"/>
        <v>1.6540689655172413E-3</v>
      </c>
      <c r="G277" s="31">
        <v>1.1847999999999999E-2</v>
      </c>
      <c r="H277" s="31">
        <v>1.1991E-2</v>
      </c>
    </row>
    <row r="278" spans="1:8">
      <c r="A278" s="30"/>
      <c r="B278" s="30"/>
      <c r="C278" s="33">
        <v>50000</v>
      </c>
      <c r="D278" s="44">
        <v>98.802000000000007</v>
      </c>
      <c r="E278" s="31">
        <v>1.1991999999999999E-2</v>
      </c>
      <c r="F278" s="28">
        <f t="shared" si="26"/>
        <v>4.1351724137931034E-3</v>
      </c>
      <c r="G278" s="31">
        <v>1.1847999999999999E-2</v>
      </c>
      <c r="H278" s="31">
        <v>1.1991E-2</v>
      </c>
    </row>
    <row r="279" spans="1:8">
      <c r="A279" s="30"/>
      <c r="B279" s="30"/>
      <c r="C279" s="33">
        <v>30000</v>
      </c>
      <c r="D279" s="44">
        <v>98.703000000000003</v>
      </c>
      <c r="E279" s="31">
        <v>1.2996000000000001E-2</v>
      </c>
      <c r="F279" s="28">
        <f t="shared" si="26"/>
        <v>2.6888275862068968E-3</v>
      </c>
      <c r="G279" s="31">
        <v>1.2827E-2</v>
      </c>
      <c r="H279" s="31">
        <v>1.2995E-2</v>
      </c>
    </row>
    <row r="280" spans="1:8">
      <c r="A280" s="30"/>
      <c r="B280" s="30"/>
      <c r="C280" s="33">
        <v>20000</v>
      </c>
      <c r="D280" s="44">
        <v>98.703000000000003</v>
      </c>
      <c r="E280" s="31">
        <v>1.2996000000000001E-2</v>
      </c>
      <c r="F280" s="28">
        <f t="shared" si="26"/>
        <v>1.7925517241379311E-3</v>
      </c>
      <c r="G280" s="31">
        <v>1.2827E-2</v>
      </c>
      <c r="H280" s="31">
        <v>1.2995E-2</v>
      </c>
    </row>
    <row r="281" spans="1:8">
      <c r="A281" s="30"/>
      <c r="B281" s="30"/>
      <c r="C281" s="33">
        <v>3000</v>
      </c>
      <c r="D281" s="44">
        <v>98.7</v>
      </c>
      <c r="E281" s="31">
        <v>1.3025999999999999E-2</v>
      </c>
      <c r="F281" s="28">
        <f t="shared" si="26"/>
        <v>2.6950344827586205E-4</v>
      </c>
      <c r="G281" s="31">
        <v>1.2857E-2</v>
      </c>
      <c r="H281" s="31">
        <v>1.3025999999999999E-2</v>
      </c>
    </row>
    <row r="282" spans="1:8">
      <c r="A282" s="26" t="s">
        <v>14</v>
      </c>
      <c r="B282" s="38"/>
      <c r="C282" s="45">
        <f>SUM(C275:C281)</f>
        <v>145000</v>
      </c>
      <c r="D282" s="38"/>
      <c r="E282" s="39"/>
      <c r="F282" s="46">
        <f>SUM(F275:F281)</f>
        <v>1.207648275862069E-2</v>
      </c>
      <c r="G282" s="39"/>
      <c r="H282" s="39"/>
    </row>
    <row r="285" spans="1:8">
      <c r="A285" s="20" t="s">
        <v>9</v>
      </c>
      <c r="B285" s="34">
        <v>41360</v>
      </c>
      <c r="C285" s="33">
        <v>10000</v>
      </c>
      <c r="D285" s="44">
        <v>99.831000000000003</v>
      </c>
      <c r="E285" s="31">
        <v>6.6239999999999997E-3</v>
      </c>
      <c r="F285" s="28">
        <f>C285/$C$288*E285</f>
        <v>7.2267073969015929E-4</v>
      </c>
      <c r="G285" s="31">
        <v>6.613E-3</v>
      </c>
      <c r="H285" s="31">
        <v>6.6410000000000002E-3</v>
      </c>
    </row>
    <row r="286" spans="1:8">
      <c r="A286" s="30"/>
      <c r="B286" s="30"/>
      <c r="C286" s="33">
        <v>2660</v>
      </c>
      <c r="D286" s="44">
        <v>99.83</v>
      </c>
      <c r="E286" s="31">
        <v>6.6639999999999998E-3</v>
      </c>
      <c r="F286" s="28">
        <f t="shared" ref="F286:F287" si="27">C286/$C$288*E286</f>
        <v>1.9339122845297838E-4</v>
      </c>
      <c r="G286" s="31">
        <v>6.6519999999999999E-3</v>
      </c>
      <c r="H286" s="31">
        <v>6.6800000000000002E-3</v>
      </c>
    </row>
    <row r="287" spans="1:8">
      <c r="A287" s="30"/>
      <c r="B287" s="30"/>
      <c r="C287" s="33">
        <v>79000</v>
      </c>
      <c r="D287" s="44">
        <v>99.8</v>
      </c>
      <c r="E287" s="31">
        <v>7.842E-3</v>
      </c>
      <c r="F287" s="28">
        <f t="shared" si="27"/>
        <v>6.7588697359807987E-3</v>
      </c>
      <c r="G287" s="31">
        <v>7.8259999999999996E-3</v>
      </c>
      <c r="H287" s="31">
        <v>7.8650000000000005E-3</v>
      </c>
    </row>
    <row r="288" spans="1:8">
      <c r="A288" s="26" t="s">
        <v>14</v>
      </c>
      <c r="B288" s="38"/>
      <c r="C288" s="45">
        <f>SUM(C285:C287)</f>
        <v>91660</v>
      </c>
      <c r="D288" s="38"/>
      <c r="E288" s="39"/>
      <c r="F288" s="46">
        <f>SUM(F285:F287)</f>
        <v>7.6749317041239365E-3</v>
      </c>
      <c r="G288" s="39"/>
      <c r="H288" s="39"/>
    </row>
    <row r="291" spans="1:8">
      <c r="A291" s="20" t="s">
        <v>9</v>
      </c>
      <c r="B291" s="34">
        <v>41360</v>
      </c>
      <c r="C291" s="33">
        <v>5000</v>
      </c>
      <c r="D291" s="44">
        <v>99.45</v>
      </c>
      <c r="E291" s="31">
        <v>1.0880000000000001E-2</v>
      </c>
      <c r="F291" s="28">
        <f>C291/$C$297*E291</f>
        <v>2.9533116178067324E-4</v>
      </c>
      <c r="G291" s="31">
        <v>1.082E-2</v>
      </c>
      <c r="H291" s="31">
        <v>1.0909E-2</v>
      </c>
    </row>
    <row r="292" spans="1:8">
      <c r="A292" s="30"/>
      <c r="B292" s="30"/>
      <c r="C292" s="33">
        <v>6200</v>
      </c>
      <c r="D292" s="44">
        <v>99.421000000000006</v>
      </c>
      <c r="E292" s="31">
        <v>1.1455999999999999E-2</v>
      </c>
      <c r="F292" s="28">
        <f t="shared" ref="F292:F296" si="28">C292/$C$297*E292</f>
        <v>3.8559826275787185E-4</v>
      </c>
      <c r="G292" s="31">
        <v>1.1390000000000001E-2</v>
      </c>
      <c r="H292" s="31">
        <v>1.1488999999999999E-2</v>
      </c>
    </row>
    <row r="293" spans="1:8">
      <c r="A293" s="30"/>
      <c r="B293" s="30"/>
      <c r="C293" s="33">
        <v>20000</v>
      </c>
      <c r="D293" s="44">
        <v>99.411000000000001</v>
      </c>
      <c r="E293" s="31">
        <v>1.1656E-2</v>
      </c>
      <c r="F293" s="28">
        <f t="shared" si="28"/>
        <v>1.2655808903365908E-3</v>
      </c>
      <c r="G293" s="31">
        <v>1.1587E-2</v>
      </c>
      <c r="H293" s="31">
        <v>1.1689E-2</v>
      </c>
    </row>
    <row r="294" spans="1:8">
      <c r="A294" s="30"/>
      <c r="B294" s="30"/>
      <c r="C294" s="33">
        <v>20000</v>
      </c>
      <c r="D294" s="44">
        <v>99.343999999999994</v>
      </c>
      <c r="E294" s="31">
        <v>1.299E-2</v>
      </c>
      <c r="F294" s="28">
        <f t="shared" si="28"/>
        <v>1.4104234527687297E-3</v>
      </c>
      <c r="G294" s="31">
        <v>1.2905E-2</v>
      </c>
      <c r="H294" s="31">
        <v>1.3032E-2</v>
      </c>
    </row>
    <row r="295" spans="1:8">
      <c r="A295" s="30"/>
      <c r="B295" s="30"/>
      <c r="C295" s="33">
        <v>33000</v>
      </c>
      <c r="D295" s="44">
        <v>99.343000000000004</v>
      </c>
      <c r="E295" s="31">
        <v>1.3010000000000001E-2</v>
      </c>
      <c r="F295" s="28">
        <f t="shared" si="28"/>
        <v>2.3307817589576546E-3</v>
      </c>
      <c r="G295" s="31">
        <v>1.2925000000000001E-2</v>
      </c>
      <c r="H295" s="31">
        <v>1.3051999999999999E-2</v>
      </c>
    </row>
    <row r="296" spans="1:8">
      <c r="A296" s="30"/>
      <c r="B296" s="30"/>
      <c r="C296" s="33">
        <v>100000</v>
      </c>
      <c r="D296" s="44">
        <v>99.34</v>
      </c>
      <c r="E296" s="31">
        <v>1.307E-2</v>
      </c>
      <c r="F296" s="28">
        <f t="shared" si="28"/>
        <v>7.0955483170466885E-3</v>
      </c>
      <c r="G296" s="31">
        <v>1.2984000000000001E-2</v>
      </c>
      <c r="H296" s="31">
        <v>1.3112E-2</v>
      </c>
    </row>
    <row r="297" spans="1:8">
      <c r="A297" s="26" t="s">
        <v>14</v>
      </c>
      <c r="B297" s="38"/>
      <c r="C297" s="45">
        <f>SUM(C291:C296)</f>
        <v>184200</v>
      </c>
      <c r="D297" s="48"/>
      <c r="E297" s="48"/>
      <c r="F297" s="46">
        <f>SUM(F291:F296)</f>
        <v>1.278326384364821E-2</v>
      </c>
      <c r="G297" s="39"/>
      <c r="H297" s="39"/>
    </row>
    <row r="300" spans="1:8">
      <c r="A300" s="20" t="s">
        <v>9</v>
      </c>
      <c r="B300" s="34">
        <v>41360</v>
      </c>
      <c r="C300" s="33">
        <v>20000</v>
      </c>
      <c r="D300" s="44">
        <v>99.11</v>
      </c>
      <c r="E300" s="31">
        <v>1.1797999999999999E-2</v>
      </c>
      <c r="F300" s="28">
        <f>C300/$C$308*E300</f>
        <v>2.6201765587696405E-3</v>
      </c>
      <c r="G300" s="31">
        <v>1.1693E-2</v>
      </c>
      <c r="H300" s="31">
        <v>1.1815000000000001E-2</v>
      </c>
    </row>
    <row r="301" spans="1:8">
      <c r="A301" s="30"/>
      <c r="B301" s="30"/>
      <c r="C301" s="33">
        <v>1000</v>
      </c>
      <c r="D301" s="44">
        <v>99.5</v>
      </c>
      <c r="E301" s="31">
        <v>1.2600999999999999E-2</v>
      </c>
      <c r="F301" s="28">
        <f t="shared" ref="F301:F307" si="29">C301/$C$308*E301</f>
        <v>1.3992560102159789E-4</v>
      </c>
      <c r="G301" s="31">
        <v>1.2482E-2</v>
      </c>
      <c r="H301" s="31">
        <v>1.2619999999999999E-2</v>
      </c>
    </row>
    <row r="302" spans="1:8">
      <c r="A302" s="30"/>
      <c r="B302" s="30"/>
      <c r="C302" s="33">
        <v>10000</v>
      </c>
      <c r="D302" s="44">
        <v>99.040999999999997</v>
      </c>
      <c r="E302" s="31">
        <v>1.2722000000000001E-2</v>
      </c>
      <c r="F302" s="28">
        <f t="shared" si="29"/>
        <v>1.4126922436288934E-3</v>
      </c>
      <c r="G302" s="31">
        <v>1.26E-2</v>
      </c>
      <c r="H302" s="31">
        <v>1.2741000000000001E-2</v>
      </c>
    </row>
    <row r="303" spans="1:8">
      <c r="A303" s="30"/>
      <c r="B303" s="30"/>
      <c r="C303" s="33">
        <v>20000</v>
      </c>
      <c r="D303" s="44">
        <v>99.034999999999997</v>
      </c>
      <c r="E303" s="31">
        <v>1.2801999999999999E-2</v>
      </c>
      <c r="F303" s="28">
        <f t="shared" si="29"/>
        <v>2.8431514074732105E-3</v>
      </c>
      <c r="G303" s="31">
        <v>1.2678999999999999E-2</v>
      </c>
      <c r="H303" s="31">
        <v>1.2822E-2</v>
      </c>
    </row>
    <row r="304" spans="1:8">
      <c r="A304" s="30"/>
      <c r="B304" s="30"/>
      <c r="C304" s="33">
        <v>2525</v>
      </c>
      <c r="D304" s="44">
        <v>99.02</v>
      </c>
      <c r="E304" s="31">
        <v>1.3003000000000001E-2</v>
      </c>
      <c r="F304" s="28">
        <f t="shared" si="29"/>
        <v>3.6458358780745102E-4</v>
      </c>
      <c r="G304" s="31">
        <v>1.2876E-2</v>
      </c>
      <c r="H304" s="31">
        <v>1.3023E-2</v>
      </c>
    </row>
    <row r="305" spans="1:8">
      <c r="A305" s="30"/>
      <c r="B305" s="30"/>
      <c r="C305" s="33">
        <v>1000</v>
      </c>
      <c r="D305" s="44">
        <v>99.02</v>
      </c>
      <c r="E305" s="31">
        <v>1.3003000000000001E-2</v>
      </c>
      <c r="F305" s="28">
        <f t="shared" si="29"/>
        <v>1.4438953972572316E-4</v>
      </c>
      <c r="G305" s="31">
        <v>1.2876E-2</v>
      </c>
      <c r="H305" s="31">
        <v>1.3023E-2</v>
      </c>
    </row>
    <row r="306" spans="1:8">
      <c r="A306" s="30"/>
      <c r="B306" s="30"/>
      <c r="C306" s="33">
        <v>33000</v>
      </c>
      <c r="D306" s="44">
        <v>98.983000000000004</v>
      </c>
      <c r="E306" s="31">
        <v>1.3499000000000001E-2</v>
      </c>
      <c r="F306" s="28">
        <f t="shared" si="29"/>
        <v>4.9466104047526521E-3</v>
      </c>
      <c r="G306" s="31">
        <v>1.3362000000000001E-2</v>
      </c>
      <c r="H306" s="31">
        <v>1.3521E-2</v>
      </c>
    </row>
    <row r="307" spans="1:8">
      <c r="A307" s="30"/>
      <c r="B307" s="30"/>
      <c r="C307" s="33">
        <v>2530</v>
      </c>
      <c r="D307" s="44">
        <v>98.983000000000004</v>
      </c>
      <c r="E307" s="31">
        <v>1.3499000000000001E-2</v>
      </c>
      <c r="F307" s="28">
        <f t="shared" si="29"/>
        <v>3.7924013103103664E-4</v>
      </c>
      <c r="G307" s="31">
        <v>1.3362000000000001E-2</v>
      </c>
      <c r="H307" s="31">
        <v>1.3521E-2</v>
      </c>
    </row>
    <row r="308" spans="1:8">
      <c r="A308" s="26" t="s">
        <v>14</v>
      </c>
      <c r="B308" s="38"/>
      <c r="C308" s="45">
        <f>SUM(C300:C307)</f>
        <v>90055</v>
      </c>
      <c r="D308" s="38"/>
      <c r="E308" s="39"/>
      <c r="F308" s="46">
        <f>SUM(F300:F307)</f>
        <v>1.2850769474210206E-2</v>
      </c>
      <c r="G308" s="39"/>
      <c r="H308" s="39"/>
    </row>
    <row r="311" spans="1:8">
      <c r="A311" s="20" t="s">
        <v>9</v>
      </c>
      <c r="B311" s="34">
        <v>41360</v>
      </c>
      <c r="C311" s="33">
        <v>7000</v>
      </c>
      <c r="D311" s="44">
        <v>98.751999999999995</v>
      </c>
      <c r="E311" s="31">
        <v>1.2465E-2</v>
      </c>
      <c r="F311" s="28">
        <f>C311/$C$319*E311</f>
        <v>1.0114176422858468E-3</v>
      </c>
      <c r="G311" s="31">
        <v>1.2309E-2</v>
      </c>
      <c r="H311" s="31">
        <v>1.2463999999999999E-2</v>
      </c>
    </row>
    <row r="312" spans="1:8">
      <c r="A312" s="30"/>
      <c r="B312" s="30"/>
      <c r="C312" s="33">
        <v>1200</v>
      </c>
      <c r="D312" s="44">
        <v>98.715999999999994</v>
      </c>
      <c r="E312" s="31">
        <v>1.2829E-2</v>
      </c>
      <c r="F312" s="28">
        <f t="shared" ref="F312:F318" si="30">C312/$C$319*E312</f>
        <v>1.784490552915266E-4</v>
      </c>
      <c r="G312" s="31">
        <v>1.2664E-2</v>
      </c>
      <c r="H312" s="31">
        <v>1.2828000000000001E-2</v>
      </c>
    </row>
    <row r="313" spans="1:8">
      <c r="A313" s="30"/>
      <c r="B313" s="30"/>
      <c r="C313" s="33">
        <v>8000</v>
      </c>
      <c r="D313" s="44">
        <v>98.706000000000003</v>
      </c>
      <c r="E313" s="31">
        <v>1.2930000000000001E-2</v>
      </c>
      <c r="F313" s="28">
        <f t="shared" si="30"/>
        <v>1.199026312739075E-3</v>
      </c>
      <c r="G313" s="31">
        <v>1.2763E-2</v>
      </c>
      <c r="H313" s="31">
        <v>1.2929E-2</v>
      </c>
    </row>
    <row r="314" spans="1:8">
      <c r="A314" s="30"/>
      <c r="B314" s="30"/>
      <c r="C314" s="33">
        <v>20000</v>
      </c>
      <c r="D314" s="44">
        <v>98.7</v>
      </c>
      <c r="E314" s="31">
        <v>1.2991000000000001E-2</v>
      </c>
      <c r="F314" s="28">
        <f t="shared" si="30"/>
        <v>3.0117074301611222E-3</v>
      </c>
      <c r="G314" s="31">
        <v>1.2822E-2</v>
      </c>
      <c r="H314" s="31">
        <v>1.299E-2</v>
      </c>
    </row>
    <row r="315" spans="1:8">
      <c r="A315" s="30"/>
      <c r="B315" s="30"/>
      <c r="C315" s="33">
        <v>10000</v>
      </c>
      <c r="D315" s="44">
        <v>98.686000000000007</v>
      </c>
      <c r="E315" s="31">
        <v>1.3133000000000001E-2</v>
      </c>
      <c r="F315" s="28">
        <f t="shared" si="30"/>
        <v>1.5223136663961982E-3</v>
      </c>
      <c r="G315" s="31">
        <v>1.2959999999999999E-2</v>
      </c>
      <c r="H315" s="31">
        <v>1.3131E-2</v>
      </c>
    </row>
    <row r="316" spans="1:8">
      <c r="A316" s="30"/>
      <c r="B316" s="30"/>
      <c r="C316" s="33">
        <v>5070</v>
      </c>
      <c r="D316" s="44">
        <v>98.65</v>
      </c>
      <c r="E316" s="31">
        <v>1.3497E-2</v>
      </c>
      <c r="F316" s="28">
        <f t="shared" si="30"/>
        <v>7.932049379853947E-4</v>
      </c>
      <c r="G316" s="31">
        <v>1.3315E-2</v>
      </c>
      <c r="H316" s="31">
        <v>1.3495999999999999E-2</v>
      </c>
    </row>
    <row r="317" spans="1:8">
      <c r="A317" s="30"/>
      <c r="B317" s="30"/>
      <c r="C317" s="33">
        <v>1000</v>
      </c>
      <c r="D317" s="44">
        <v>98.65</v>
      </c>
      <c r="E317" s="31">
        <v>1.3497E-2</v>
      </c>
      <c r="F317" s="28">
        <f t="shared" si="30"/>
        <v>1.5645067810362816E-4</v>
      </c>
      <c r="G317" s="31">
        <v>1.3315E-2</v>
      </c>
      <c r="H317" s="31">
        <v>1.3495999999999999E-2</v>
      </c>
    </row>
    <row r="318" spans="1:8">
      <c r="A318" s="30"/>
      <c r="B318" s="30"/>
      <c r="C318" s="33">
        <v>34000</v>
      </c>
      <c r="D318" s="44">
        <v>98.597999999999999</v>
      </c>
      <c r="E318" s="31">
        <v>1.4024999999999999E-2</v>
      </c>
      <c r="F318" s="28">
        <f t="shared" si="30"/>
        <v>5.5274139330010429E-3</v>
      </c>
      <c r="G318" s="31">
        <v>1.3828E-2</v>
      </c>
      <c r="H318" s="31">
        <v>1.4023000000000001E-2</v>
      </c>
    </row>
    <row r="319" spans="1:8">
      <c r="A319" s="26" t="s">
        <v>14</v>
      </c>
      <c r="B319" s="38"/>
      <c r="C319" s="45">
        <f>SUM(C311:C318)</f>
        <v>86270</v>
      </c>
      <c r="D319" s="38"/>
      <c r="E319" s="39"/>
      <c r="F319" s="46">
        <f>SUM(F311:F318)</f>
        <v>1.3399983655963834E-2</v>
      </c>
      <c r="G319" s="39"/>
      <c r="H319" s="39"/>
    </row>
    <row r="322" spans="1:8">
      <c r="A322" s="20" t="s">
        <v>9</v>
      </c>
      <c r="B322" s="34">
        <v>41367</v>
      </c>
      <c r="C322" s="33">
        <v>10000</v>
      </c>
      <c r="D322" s="44">
        <v>99.8</v>
      </c>
      <c r="E322" s="31">
        <v>7.9279999999999993E-3</v>
      </c>
      <c r="F322" s="28">
        <f>C322/$C$325*E322</f>
        <v>8.8088888888888874E-4</v>
      </c>
      <c r="G322" s="31">
        <v>7.9120000000000006E-3</v>
      </c>
      <c r="H322" s="31">
        <v>7.9509999999999997E-3</v>
      </c>
    </row>
    <row r="323" spans="1:8">
      <c r="A323" s="30"/>
      <c r="B323" s="30"/>
      <c r="C323" s="33">
        <v>50000</v>
      </c>
      <c r="D323" s="44">
        <v>99.78</v>
      </c>
      <c r="E323" s="31">
        <v>8.7220000000000006E-3</v>
      </c>
      <c r="F323" s="28">
        <f t="shared" ref="F323:F324" si="31">C323/$C$325*E323</f>
        <v>4.8455555555555561E-3</v>
      </c>
      <c r="G323" s="31">
        <v>8.7030000000000007E-3</v>
      </c>
      <c r="H323" s="31">
        <v>8.7510000000000001E-3</v>
      </c>
    </row>
    <row r="324" spans="1:8">
      <c r="A324" s="30"/>
      <c r="B324" s="30"/>
      <c r="C324" s="33">
        <v>30000</v>
      </c>
      <c r="D324" s="44">
        <v>99.77</v>
      </c>
      <c r="E324" s="31">
        <v>9.1199999999999996E-3</v>
      </c>
      <c r="F324" s="28">
        <f t="shared" si="31"/>
        <v>3.0399999999999997E-3</v>
      </c>
      <c r="G324" s="31">
        <v>9.0989999999999994E-3</v>
      </c>
      <c r="H324" s="31">
        <v>9.1509999999999994E-3</v>
      </c>
    </row>
    <row r="325" spans="1:8">
      <c r="A325" s="26" t="s">
        <v>14</v>
      </c>
      <c r="B325" s="38"/>
      <c r="C325" s="45">
        <f>SUM(C322:C324)</f>
        <v>90000</v>
      </c>
      <c r="D325" s="38"/>
      <c r="E325" s="39"/>
      <c r="F325" s="46">
        <f>SUM(F322:F324)</f>
        <v>8.7664444444444448E-3</v>
      </c>
      <c r="G325" s="39"/>
      <c r="H325" s="39"/>
    </row>
    <row r="328" spans="1:8">
      <c r="A328" s="20" t="s">
        <v>9</v>
      </c>
      <c r="B328" s="34">
        <v>41367</v>
      </c>
      <c r="C328" s="33">
        <v>5000</v>
      </c>
      <c r="D328" s="44">
        <v>99.352999999999994</v>
      </c>
      <c r="E328" s="31">
        <v>1.2881E-2</v>
      </c>
      <c r="F328" s="28">
        <f>C328/$C$334*E328</f>
        <v>9.4695131813035747E-4</v>
      </c>
      <c r="G328" s="31">
        <v>1.2798E-2</v>
      </c>
      <c r="H328" s="31">
        <v>1.2921999999999999E-2</v>
      </c>
    </row>
    <row r="329" spans="1:8">
      <c r="A329" s="30"/>
      <c r="B329" s="30"/>
      <c r="C329" s="33">
        <v>2013</v>
      </c>
      <c r="D329" s="44">
        <v>99.347999999999999</v>
      </c>
      <c r="E329" s="31">
        <v>1.2980999999999999E-2</v>
      </c>
      <c r="F329" s="28">
        <f t="shared" ref="F329:F333" si="32">C329/$C$334*E329</f>
        <v>3.8420232896652112E-4</v>
      </c>
      <c r="G329" s="31">
        <v>1.2897E-2</v>
      </c>
      <c r="H329" s="31">
        <v>1.3023E-2</v>
      </c>
    </row>
    <row r="330" spans="1:8">
      <c r="A330" s="30"/>
      <c r="B330" s="30"/>
      <c r="C330" s="33">
        <v>1000</v>
      </c>
      <c r="D330" s="44">
        <v>99.337000000000003</v>
      </c>
      <c r="E330" s="31">
        <v>1.3202E-2</v>
      </c>
      <c r="F330" s="28">
        <f t="shared" si="32"/>
        <v>1.9410994956846485E-4</v>
      </c>
      <c r="G330" s="31">
        <v>1.3114000000000001E-2</v>
      </c>
      <c r="H330" s="31">
        <v>1.3245E-2</v>
      </c>
    </row>
    <row r="331" spans="1:8">
      <c r="A331" s="30"/>
      <c r="B331" s="30"/>
      <c r="C331" s="33">
        <v>20000</v>
      </c>
      <c r="D331" s="44">
        <v>99.322000000000003</v>
      </c>
      <c r="E331" s="31">
        <v>1.3502999999999999E-2</v>
      </c>
      <c r="F331" s="28">
        <f t="shared" si="32"/>
        <v>3.9707114816285123E-3</v>
      </c>
      <c r="G331" s="31">
        <v>1.3410999999999999E-2</v>
      </c>
      <c r="H331" s="31">
        <v>1.3547999999999999E-2</v>
      </c>
    </row>
    <row r="332" spans="1:8">
      <c r="A332" s="30"/>
      <c r="B332" s="30"/>
      <c r="C332" s="33">
        <v>20000</v>
      </c>
      <c r="D332" s="44">
        <v>99.299000000000007</v>
      </c>
      <c r="E332" s="31">
        <v>1.3964000000000001E-2</v>
      </c>
      <c r="F332" s="28">
        <f t="shared" si="32"/>
        <v>4.1062738005969452E-3</v>
      </c>
      <c r="G332" s="31">
        <v>1.3866E-2</v>
      </c>
      <c r="H332" s="31">
        <v>1.4012E-2</v>
      </c>
    </row>
    <row r="333" spans="1:8">
      <c r="A333" s="30"/>
      <c r="B333" s="30"/>
      <c r="C333" s="33">
        <v>20000</v>
      </c>
      <c r="D333" s="44">
        <v>99.296999999999997</v>
      </c>
      <c r="E333" s="31">
        <v>1.4004000000000001E-2</v>
      </c>
      <c r="F333" s="28">
        <f t="shared" si="32"/>
        <v>4.1180362577742493E-3</v>
      </c>
      <c r="G333" s="31">
        <v>1.3905000000000001E-2</v>
      </c>
      <c r="H333" s="31">
        <v>1.4052E-2</v>
      </c>
    </row>
    <row r="334" spans="1:8">
      <c r="A334" s="26" t="s">
        <v>14</v>
      </c>
      <c r="B334" s="38"/>
      <c r="C334" s="45">
        <f>SUM(C328:C333)</f>
        <v>68013</v>
      </c>
      <c r="D334" s="38"/>
      <c r="E334" s="39"/>
      <c r="F334" s="46">
        <f>SUM(F328:F333)</f>
        <v>1.372028513666505E-2</v>
      </c>
      <c r="G334" s="39"/>
      <c r="H334" s="39"/>
    </row>
    <row r="337" spans="1:8">
      <c r="A337" s="20" t="s">
        <v>9</v>
      </c>
      <c r="B337" s="34">
        <v>41367</v>
      </c>
      <c r="C337" s="33">
        <v>500</v>
      </c>
      <c r="D337" s="44">
        <v>98.986000000000004</v>
      </c>
      <c r="E337" s="31">
        <v>1.3507999999999999E-2</v>
      </c>
      <c r="F337" s="28">
        <f>C337/$C$342*E337</f>
        <v>1.6651873767258382E-4</v>
      </c>
      <c r="G337" s="31">
        <v>1.3370999999999999E-2</v>
      </c>
      <c r="H337" s="31">
        <v>1.353E-2</v>
      </c>
    </row>
    <row r="338" spans="1:8">
      <c r="A338" s="30"/>
      <c r="B338" s="30"/>
      <c r="C338" s="33">
        <v>2530</v>
      </c>
      <c r="D338" s="44">
        <v>98.978999999999999</v>
      </c>
      <c r="E338" s="31">
        <v>1.3603000000000001E-2</v>
      </c>
      <c r="F338" s="28">
        <f t="shared" ref="F338:F341" si="33">C338/$C$342*E338</f>
        <v>8.4851060157790925E-4</v>
      </c>
      <c r="G338" s="31">
        <v>1.3464E-2</v>
      </c>
      <c r="H338" s="31">
        <v>1.3625E-2</v>
      </c>
    </row>
    <row r="339" spans="1:8">
      <c r="A339" s="30"/>
      <c r="B339" s="30"/>
      <c r="C339" s="33">
        <v>10000</v>
      </c>
      <c r="D339" s="44">
        <v>98.95</v>
      </c>
      <c r="E339" s="31">
        <v>1.3993E-2</v>
      </c>
      <c r="F339" s="28">
        <f t="shared" si="33"/>
        <v>3.4499506903353061E-3</v>
      </c>
      <c r="G339" s="31">
        <v>1.3846000000000001E-2</v>
      </c>
      <c r="H339" s="31">
        <v>1.4017E-2</v>
      </c>
    </row>
    <row r="340" spans="1:8">
      <c r="A340" s="30"/>
      <c r="B340" s="30"/>
      <c r="C340" s="33">
        <v>20000</v>
      </c>
      <c r="D340" s="44">
        <v>98.948999999999998</v>
      </c>
      <c r="E340" s="31">
        <v>1.4007E-2</v>
      </c>
      <c r="F340" s="28">
        <f t="shared" si="33"/>
        <v>6.906804733727811E-3</v>
      </c>
      <c r="G340" s="31">
        <v>1.3859E-2</v>
      </c>
      <c r="H340" s="31">
        <v>1.4030000000000001E-2</v>
      </c>
    </row>
    <row r="341" spans="1:8">
      <c r="A341" s="30"/>
      <c r="B341" s="30"/>
      <c r="C341" s="33">
        <v>7530</v>
      </c>
      <c r="D341" s="44">
        <v>98.941999999999993</v>
      </c>
      <c r="E341" s="31">
        <v>1.4101000000000001E-2</v>
      </c>
      <c r="F341" s="28">
        <f t="shared" si="33"/>
        <v>2.6178631656804735E-3</v>
      </c>
      <c r="G341" s="31">
        <v>1.3952000000000001E-2</v>
      </c>
      <c r="H341" s="31">
        <v>1.4125E-2</v>
      </c>
    </row>
    <row r="342" spans="1:8">
      <c r="A342" s="26" t="s">
        <v>14</v>
      </c>
      <c r="B342" s="38"/>
      <c r="C342" s="45">
        <f>SUM(C337:C341)</f>
        <v>40560</v>
      </c>
      <c r="D342" s="38"/>
      <c r="E342" s="39"/>
      <c r="F342" s="46">
        <f>SUM(F337:F341)</f>
        <v>1.3989647928994084E-2</v>
      </c>
      <c r="G342" s="39"/>
      <c r="H342" s="39"/>
    </row>
    <row r="345" spans="1:8">
      <c r="A345" s="20" t="s">
        <v>9</v>
      </c>
      <c r="B345" s="34">
        <v>41367</v>
      </c>
      <c r="C345" s="33">
        <v>26000</v>
      </c>
      <c r="D345" s="44">
        <v>98.602000000000004</v>
      </c>
      <c r="E345" s="31">
        <v>1.4022E-2</v>
      </c>
      <c r="F345" s="28">
        <f>C345/$C$356*E345</f>
        <v>2.0064501926252065E-3</v>
      </c>
      <c r="G345" s="31">
        <v>1.3826E-2</v>
      </c>
      <c r="H345" s="31">
        <v>1.4021E-2</v>
      </c>
    </row>
    <row r="346" spans="1:8">
      <c r="A346" s="30"/>
      <c r="B346" s="30"/>
      <c r="C346" s="33">
        <v>3000</v>
      </c>
      <c r="D346" s="44">
        <v>98.599000000000004</v>
      </c>
      <c r="E346" s="31">
        <v>1.4053E-2</v>
      </c>
      <c r="F346" s="28">
        <f t="shared" ref="F346:F355" si="34">C346/$C$356*E346</f>
        <v>2.3202531645569619E-4</v>
      </c>
      <c r="G346" s="31">
        <v>1.3856E-2</v>
      </c>
      <c r="H346" s="31">
        <v>1.4052E-2</v>
      </c>
    </row>
    <row r="347" spans="1:8">
      <c r="A347" s="30"/>
      <c r="B347" s="30"/>
      <c r="C347" s="33">
        <v>500</v>
      </c>
      <c r="D347" s="44">
        <v>98.555000000000007</v>
      </c>
      <c r="E347" s="31">
        <v>1.4501E-2</v>
      </c>
      <c r="F347" s="28">
        <f t="shared" si="34"/>
        <v>3.9903687396807926E-5</v>
      </c>
      <c r="G347" s="31">
        <v>1.4291E-2</v>
      </c>
      <c r="H347" s="31">
        <v>1.4500000000000001E-2</v>
      </c>
    </row>
    <row r="348" spans="1:8">
      <c r="A348" s="30"/>
      <c r="B348" s="30"/>
      <c r="C348" s="33">
        <v>10000</v>
      </c>
      <c r="D348" s="44">
        <v>98.555000000000007</v>
      </c>
      <c r="E348" s="31">
        <v>1.4501E-2</v>
      </c>
      <c r="F348" s="28">
        <f t="shared" si="34"/>
        <v>7.9807374793615848E-4</v>
      </c>
      <c r="G348" s="31">
        <v>1.4291E-2</v>
      </c>
      <c r="H348" s="31">
        <v>1.4500000000000001E-2</v>
      </c>
    </row>
    <row r="349" spans="1:8">
      <c r="A349" s="30"/>
      <c r="B349" s="30"/>
      <c r="C349" s="33">
        <v>3000</v>
      </c>
      <c r="D349" s="44">
        <v>98.55</v>
      </c>
      <c r="E349" s="31">
        <v>1.4552000000000001E-2</v>
      </c>
      <c r="F349" s="28">
        <f t="shared" si="34"/>
        <v>2.4026417171161256E-4</v>
      </c>
      <c r="G349" s="31">
        <v>1.4341E-2</v>
      </c>
      <c r="H349" s="31">
        <v>1.455E-2</v>
      </c>
    </row>
    <row r="350" spans="1:8">
      <c r="A350" s="30"/>
      <c r="B350" s="30"/>
      <c r="C350" s="33">
        <v>2000</v>
      </c>
      <c r="D350" s="44">
        <v>98.5</v>
      </c>
      <c r="E350" s="31">
        <v>1.5061E-2</v>
      </c>
      <c r="F350" s="28">
        <f t="shared" si="34"/>
        <v>1.6577875619152449E-4</v>
      </c>
      <c r="G350" s="31">
        <v>1.4834999999999999E-2</v>
      </c>
      <c r="H350" s="31">
        <v>1.506E-2</v>
      </c>
    </row>
    <row r="351" spans="1:8">
      <c r="A351" s="30"/>
      <c r="B351" s="30"/>
      <c r="C351" s="33">
        <v>30000</v>
      </c>
      <c r="D351" s="44">
        <v>98.5</v>
      </c>
      <c r="E351" s="31">
        <v>1.5061E-2</v>
      </c>
      <c r="F351" s="28">
        <f t="shared" si="34"/>
        <v>2.4866813428728674E-3</v>
      </c>
      <c r="G351" s="31">
        <v>1.4834999999999999E-2</v>
      </c>
      <c r="H351" s="31">
        <v>1.506E-2</v>
      </c>
    </row>
    <row r="352" spans="1:8">
      <c r="A352" s="30"/>
      <c r="B352" s="30"/>
      <c r="C352" s="33">
        <v>15200</v>
      </c>
      <c r="D352" s="44">
        <v>98.5</v>
      </c>
      <c r="E352" s="31">
        <v>1.5061E-2</v>
      </c>
      <c r="F352" s="28">
        <f t="shared" si="34"/>
        <v>1.2599185470555862E-3</v>
      </c>
      <c r="G352" s="31">
        <v>1.4834999999999999E-2</v>
      </c>
      <c r="H352" s="31">
        <v>1.506E-2</v>
      </c>
    </row>
    <row r="353" spans="1:8">
      <c r="A353" s="30"/>
      <c r="B353" s="30"/>
      <c r="C353" s="33">
        <v>2000</v>
      </c>
      <c r="D353" s="44">
        <v>98.49</v>
      </c>
      <c r="E353" s="31">
        <v>1.5162999999999999E-2</v>
      </c>
      <c r="F353" s="28">
        <f t="shared" si="34"/>
        <v>1.6690148596587782E-4</v>
      </c>
      <c r="G353" s="31">
        <v>1.4933999999999999E-2</v>
      </c>
      <c r="H353" s="31">
        <v>1.5162E-2</v>
      </c>
    </row>
    <row r="354" spans="1:8">
      <c r="A354" s="30"/>
      <c r="B354" s="30"/>
      <c r="C354" s="33">
        <v>50000</v>
      </c>
      <c r="D354" s="44">
        <v>98.48</v>
      </c>
      <c r="E354" s="31">
        <v>1.5265000000000001E-2</v>
      </c>
      <c r="F354" s="28">
        <f t="shared" si="34"/>
        <v>4.2006053935057788E-3</v>
      </c>
      <c r="G354" s="31">
        <v>1.5032999999999999E-2</v>
      </c>
      <c r="H354" s="31">
        <v>1.5264E-2</v>
      </c>
    </row>
    <row r="355" spans="1:8">
      <c r="A355" s="30"/>
      <c r="B355" s="30"/>
      <c r="C355" s="33">
        <v>40000</v>
      </c>
      <c r="D355" s="44">
        <v>98.46</v>
      </c>
      <c r="E355" s="31">
        <v>1.5469E-2</v>
      </c>
      <c r="F355" s="28">
        <f t="shared" si="34"/>
        <v>3.4053935057787562E-3</v>
      </c>
      <c r="G355" s="31">
        <v>1.5231E-2</v>
      </c>
      <c r="H355" s="31">
        <v>1.5468000000000001E-2</v>
      </c>
    </row>
    <row r="356" spans="1:8">
      <c r="A356" s="26" t="s">
        <v>14</v>
      </c>
      <c r="B356" s="38"/>
      <c r="C356" s="45">
        <f>SUM(C345:C355)</f>
        <v>181700</v>
      </c>
      <c r="D356" s="38"/>
      <c r="E356" s="39"/>
      <c r="F356" s="46">
        <f>SUM(F345:F355)</f>
        <v>1.5001996147495873E-2</v>
      </c>
      <c r="G356" s="39"/>
      <c r="H356" s="39"/>
    </row>
    <row r="359" spans="1:8">
      <c r="A359" s="20" t="s">
        <v>9</v>
      </c>
      <c r="B359" s="34">
        <v>41374</v>
      </c>
      <c r="C359" s="33">
        <v>30000</v>
      </c>
      <c r="D359" s="44">
        <v>99.77</v>
      </c>
      <c r="E359" s="31">
        <v>9.1199999999999996E-3</v>
      </c>
      <c r="F359" s="28">
        <f>C359/$C$361*E359</f>
        <v>5.4719999999999994E-3</v>
      </c>
      <c r="G359" s="31">
        <v>9.0989999999999994E-3</v>
      </c>
      <c r="H359" s="31">
        <v>9.1509999999999994E-3</v>
      </c>
    </row>
    <row r="360" spans="1:8">
      <c r="A360" s="30"/>
      <c r="B360" s="30"/>
      <c r="C360" s="33">
        <v>20000</v>
      </c>
      <c r="D360" s="44">
        <v>99.768000000000001</v>
      </c>
      <c r="E360" s="31">
        <v>9.1990000000000006E-3</v>
      </c>
      <c r="F360" s="28">
        <f>C360/$C$361*E360</f>
        <v>3.6796000000000003E-3</v>
      </c>
      <c r="G360" s="31">
        <v>9.1780000000000004E-3</v>
      </c>
      <c r="H360" s="31">
        <v>9.2309999999999996E-3</v>
      </c>
    </row>
    <row r="361" spans="1:8">
      <c r="A361" s="26" t="s">
        <v>14</v>
      </c>
      <c r="B361" s="38"/>
      <c r="C361" s="45">
        <f>SUM(C359:C360)</f>
        <v>50000</v>
      </c>
      <c r="D361" s="38"/>
      <c r="E361" s="39"/>
      <c r="F361" s="46">
        <f>SUM(F359:F360)</f>
        <v>9.1515999999999993E-3</v>
      </c>
      <c r="G361" s="39"/>
      <c r="H361" s="39"/>
    </row>
    <row r="364" spans="1:8">
      <c r="A364" s="20" t="s">
        <v>9</v>
      </c>
      <c r="B364" s="34">
        <v>41374</v>
      </c>
      <c r="C364" s="33">
        <v>10075</v>
      </c>
      <c r="D364" s="44">
        <v>99.296999999999997</v>
      </c>
      <c r="E364" s="31">
        <v>1.4004000000000001E-2</v>
      </c>
      <c r="F364" s="28">
        <f>C364/$C$368*E364</f>
        <v>2.5160998662505573E-3</v>
      </c>
      <c r="G364" s="31">
        <v>1.3905000000000001E-2</v>
      </c>
      <c r="H364" s="31">
        <v>1.4052E-2</v>
      </c>
    </row>
    <row r="365" spans="1:8">
      <c r="A365" s="30"/>
      <c r="B365" s="30"/>
      <c r="C365" s="33">
        <v>1000</v>
      </c>
      <c r="D365" s="44">
        <v>99.296999999999997</v>
      </c>
      <c r="E365" s="31">
        <v>1.4004000000000001E-2</v>
      </c>
      <c r="F365" s="28">
        <f t="shared" ref="F365:F367" si="35">C365/$C$368*E365</f>
        <v>2.4973695942933575E-4</v>
      </c>
      <c r="G365" s="31">
        <v>1.3905000000000001E-2</v>
      </c>
      <c r="H365" s="31">
        <v>1.4052E-2</v>
      </c>
    </row>
    <row r="366" spans="1:8">
      <c r="A366" s="30"/>
      <c r="B366" s="30"/>
      <c r="C366" s="33">
        <v>20000</v>
      </c>
      <c r="D366" s="44">
        <v>99.272000000000006</v>
      </c>
      <c r="E366" s="31">
        <v>1.4506E-2</v>
      </c>
      <c r="F366" s="28">
        <f t="shared" si="35"/>
        <v>5.1737851092287113E-3</v>
      </c>
      <c r="G366" s="31">
        <v>1.44E-2</v>
      </c>
      <c r="H366" s="31">
        <v>1.4558E-2</v>
      </c>
    </row>
    <row r="367" spans="1:8">
      <c r="A367" s="30"/>
      <c r="B367" s="30"/>
      <c r="C367" s="33">
        <v>25000</v>
      </c>
      <c r="D367" s="44">
        <v>99.24</v>
      </c>
      <c r="E367" s="31">
        <v>1.5148E-2</v>
      </c>
      <c r="F367" s="28">
        <f t="shared" si="35"/>
        <v>6.7534551939366916E-3</v>
      </c>
      <c r="G367" s="31">
        <v>1.5032999999999999E-2</v>
      </c>
      <c r="H367" s="31">
        <v>1.5205E-2</v>
      </c>
    </row>
    <row r="368" spans="1:8">
      <c r="A368" s="26" t="s">
        <v>14</v>
      </c>
      <c r="B368" s="38"/>
      <c r="C368" s="45">
        <f>SUM(C364:C367)</f>
        <v>56075</v>
      </c>
      <c r="D368" s="38"/>
      <c r="E368" s="39"/>
      <c r="F368" s="46">
        <f>SUM(F364:F367)</f>
        <v>1.4693077128845296E-2</v>
      </c>
      <c r="G368" s="39"/>
      <c r="H368" s="39"/>
    </row>
    <row r="371" spans="1:8">
      <c r="A371" s="20" t="s">
        <v>9</v>
      </c>
      <c r="B371" s="34">
        <v>41374</v>
      </c>
      <c r="C371" s="33">
        <v>2530</v>
      </c>
      <c r="D371" s="44">
        <v>98.912000000000006</v>
      </c>
      <c r="E371" s="31">
        <v>1.4505000000000001E-2</v>
      </c>
      <c r="F371" s="28">
        <f>C371/$C$375*E371</f>
        <v>9.1675368473644774E-4</v>
      </c>
      <c r="G371" s="31">
        <v>1.4347E-2</v>
      </c>
      <c r="H371" s="31">
        <v>1.453E-2</v>
      </c>
    </row>
    <row r="372" spans="1:8">
      <c r="A372" s="30"/>
      <c r="B372" s="30"/>
      <c r="C372" s="33">
        <v>7500</v>
      </c>
      <c r="D372" s="44">
        <v>98.896000000000001</v>
      </c>
      <c r="E372" s="31">
        <v>1.4721E-2</v>
      </c>
      <c r="F372" s="28">
        <f t="shared" ref="F372:F374" si="36">C372/$C$375*E372</f>
        <v>2.7581189108168871E-3</v>
      </c>
      <c r="G372" s="31">
        <v>1.4558E-2</v>
      </c>
      <c r="H372" s="31">
        <v>1.4747E-2</v>
      </c>
    </row>
    <row r="373" spans="1:8">
      <c r="A373" s="30"/>
      <c r="B373" s="30"/>
      <c r="C373" s="33">
        <v>10000</v>
      </c>
      <c r="D373" s="44">
        <v>98.876000000000005</v>
      </c>
      <c r="E373" s="31">
        <v>1.499E-2</v>
      </c>
      <c r="F373" s="28">
        <f t="shared" si="36"/>
        <v>3.7446914813889583E-3</v>
      </c>
      <c r="G373" s="31">
        <v>1.4822E-2</v>
      </c>
      <c r="H373" s="31">
        <v>1.5018E-2</v>
      </c>
    </row>
    <row r="374" spans="1:8">
      <c r="A374" s="30"/>
      <c r="B374" s="30"/>
      <c r="C374" s="33">
        <v>20000</v>
      </c>
      <c r="D374" s="44">
        <v>98.875</v>
      </c>
      <c r="E374" s="31">
        <v>1.5004E-2</v>
      </c>
      <c r="F374" s="28">
        <f t="shared" si="36"/>
        <v>7.4963777167124657E-3</v>
      </c>
      <c r="G374" s="31">
        <v>1.4834999999999999E-2</v>
      </c>
      <c r="H374" s="31">
        <v>1.5030999999999999E-2</v>
      </c>
    </row>
    <row r="375" spans="1:8">
      <c r="A375" s="26" t="s">
        <v>14</v>
      </c>
      <c r="B375" s="38"/>
      <c r="C375" s="45">
        <f>SUM(C371:C374)</f>
        <v>40030</v>
      </c>
      <c r="D375" s="38"/>
      <c r="E375" s="39"/>
      <c r="F375" s="46">
        <f>SUM(F371:F374)</f>
        <v>1.4915941793654759E-2</v>
      </c>
      <c r="G375" s="39"/>
      <c r="H375" s="39"/>
    </row>
    <row r="378" spans="1:8">
      <c r="A378" s="20" t="s">
        <v>9</v>
      </c>
      <c r="B378" s="34">
        <v>41374</v>
      </c>
      <c r="C378" s="33">
        <v>20000</v>
      </c>
      <c r="D378" s="44">
        <v>98.506</v>
      </c>
      <c r="E378" s="31">
        <v>1.4999999999999999E-2</v>
      </c>
      <c r="F378" s="28">
        <f>C378/$C$385*E378</f>
        <v>1.5492666804379259E-3</v>
      </c>
      <c r="G378" s="31">
        <v>1.4775999999999999E-2</v>
      </c>
      <c r="H378" s="31">
        <v>1.4999E-2</v>
      </c>
    </row>
    <row r="379" spans="1:8">
      <c r="A379" s="30"/>
      <c r="B379" s="30"/>
      <c r="C379" s="33">
        <v>15000</v>
      </c>
      <c r="D379" s="44">
        <v>98.5</v>
      </c>
      <c r="E379" s="31">
        <v>1.5061E-2</v>
      </c>
      <c r="F379" s="28">
        <f t="shared" ref="F379:F384" si="37">C379/$C$385*E379</f>
        <v>1.1666752737037802E-3</v>
      </c>
      <c r="G379" s="31">
        <v>1.4834999999999999E-2</v>
      </c>
      <c r="H379" s="31">
        <v>1.506E-2</v>
      </c>
    </row>
    <row r="380" spans="1:8">
      <c r="A380" s="30"/>
      <c r="B380" s="30"/>
      <c r="C380" s="33">
        <v>43140</v>
      </c>
      <c r="D380" s="44">
        <v>98.456999999999994</v>
      </c>
      <c r="E380" s="31">
        <v>1.55E-2</v>
      </c>
      <c r="F380" s="28">
        <f t="shared" si="37"/>
        <v>3.4531605040280934E-3</v>
      </c>
      <c r="G380" s="31">
        <v>1.5259999999999999E-2</v>
      </c>
      <c r="H380" s="31">
        <v>1.5498E-2</v>
      </c>
    </row>
    <row r="381" spans="1:8">
      <c r="A381" s="30"/>
      <c r="B381" s="30"/>
      <c r="C381" s="33">
        <v>5000</v>
      </c>
      <c r="D381" s="44">
        <v>98.427000000000007</v>
      </c>
      <c r="E381" s="31">
        <v>1.5806000000000001E-2</v>
      </c>
      <c r="F381" s="28">
        <f t="shared" si="37"/>
        <v>4.08128485850031E-4</v>
      </c>
      <c r="G381" s="31">
        <v>1.5557E-2</v>
      </c>
      <c r="H381" s="31">
        <v>1.5803999999999999E-2</v>
      </c>
    </row>
    <row r="382" spans="1:8">
      <c r="A382" s="30"/>
      <c r="B382" s="30"/>
      <c r="C382" s="33">
        <v>500</v>
      </c>
      <c r="D382" s="44">
        <v>98.41</v>
      </c>
      <c r="E382" s="31">
        <v>1.5979E-2</v>
      </c>
      <c r="F382" s="28">
        <f t="shared" si="37"/>
        <v>4.1259553811196032E-5</v>
      </c>
      <c r="G382" s="31">
        <v>1.5724999999999999E-2</v>
      </c>
      <c r="H382" s="31">
        <v>1.5977999999999999E-2</v>
      </c>
    </row>
    <row r="383" spans="1:8">
      <c r="A383" s="30"/>
      <c r="B383" s="30"/>
      <c r="C383" s="33">
        <v>10000</v>
      </c>
      <c r="D383" s="44">
        <v>98.409000000000006</v>
      </c>
      <c r="E383" s="31">
        <v>1.5990000000000001E-2</v>
      </c>
      <c r="F383" s="28">
        <f t="shared" si="37"/>
        <v>8.2575914067341456E-4</v>
      </c>
      <c r="G383" s="31">
        <v>1.5734999999999999E-2</v>
      </c>
      <c r="H383" s="31">
        <v>1.5987999999999999E-2</v>
      </c>
    </row>
    <row r="384" spans="1:8">
      <c r="A384" s="30"/>
      <c r="B384" s="30"/>
      <c r="C384" s="33">
        <v>100000</v>
      </c>
      <c r="D384" s="44">
        <v>98.409000000000006</v>
      </c>
      <c r="E384" s="31">
        <v>1.5990000000000001E-2</v>
      </c>
      <c r="F384" s="28">
        <f t="shared" si="37"/>
        <v>8.2575914067341463E-3</v>
      </c>
      <c r="G384" s="31">
        <v>1.5734999999999999E-2</v>
      </c>
      <c r="H384" s="31">
        <v>1.5987999999999999E-2</v>
      </c>
    </row>
    <row r="385" spans="1:8">
      <c r="A385" s="26" t="s">
        <v>14</v>
      </c>
      <c r="B385" s="38"/>
      <c r="C385" s="45">
        <f>SUM(C378:C384)</f>
        <v>193640</v>
      </c>
      <c r="D385" s="38"/>
      <c r="E385" s="39"/>
      <c r="F385" s="46">
        <f>SUM(F378:F384)</f>
        <v>1.5701841045238588E-2</v>
      </c>
      <c r="G385" s="39"/>
      <c r="H385" s="39"/>
    </row>
    <row r="388" spans="1:8">
      <c r="A388" s="20" t="s">
        <v>9</v>
      </c>
      <c r="B388" s="34">
        <v>41381</v>
      </c>
      <c r="C388" s="33">
        <v>25000</v>
      </c>
      <c r="D388" s="44">
        <v>99.763999999999996</v>
      </c>
      <c r="E388" s="31">
        <v>9.358E-3</v>
      </c>
      <c r="F388" s="28">
        <f>C388/$C$390*E388</f>
        <v>6.3229729729729726E-3</v>
      </c>
      <c r="G388" s="31">
        <v>9.3360000000000005E-3</v>
      </c>
      <c r="H388" s="31">
        <v>9.391E-3</v>
      </c>
    </row>
    <row r="389" spans="1:8">
      <c r="A389" s="30"/>
      <c r="B389" s="30"/>
      <c r="C389" s="33">
        <v>12000</v>
      </c>
      <c r="D389" s="44">
        <v>99.754999999999995</v>
      </c>
      <c r="E389" s="31">
        <v>9.7160000000000007E-3</v>
      </c>
      <c r="F389" s="28">
        <f>C389/$C$390*E389</f>
        <v>3.1511351351351355E-3</v>
      </c>
      <c r="G389" s="31">
        <v>9.6919999999999992E-3</v>
      </c>
      <c r="H389" s="31">
        <v>9.7509999999999993E-3</v>
      </c>
    </row>
    <row r="390" spans="1:8">
      <c r="A390" s="26" t="s">
        <v>14</v>
      </c>
      <c r="B390" s="38"/>
      <c r="C390" s="45">
        <f>SUM(C388:C389)</f>
        <v>37000</v>
      </c>
      <c r="D390" s="38"/>
      <c r="E390" s="39"/>
      <c r="F390" s="46">
        <f>SUM(F388:F389)</f>
        <v>9.4741081081081077E-3</v>
      </c>
      <c r="G390" s="39"/>
      <c r="H390" s="39"/>
    </row>
    <row r="393" spans="1:8">
      <c r="A393" s="20" t="s">
        <v>9</v>
      </c>
      <c r="B393" s="34">
        <v>41381</v>
      </c>
      <c r="C393" s="33">
        <v>15000</v>
      </c>
      <c r="D393" s="44">
        <v>99.224999999999994</v>
      </c>
      <c r="E393" s="31">
        <v>1.5448999999999999E-2</v>
      </c>
      <c r="F393" s="28">
        <f>C393/$C$396*E393</f>
        <v>4.2133636363636357E-3</v>
      </c>
      <c r="G393" s="31">
        <v>1.533E-2</v>
      </c>
      <c r="H393" s="31">
        <v>1.5507999999999999E-2</v>
      </c>
    </row>
    <row r="394" spans="1:8">
      <c r="A394" s="30"/>
      <c r="B394" s="30"/>
      <c r="C394" s="33">
        <v>25000</v>
      </c>
      <c r="D394" s="44">
        <v>99.221999999999994</v>
      </c>
      <c r="E394" s="31">
        <v>1.5509999999999999E-2</v>
      </c>
      <c r="F394" s="28">
        <f t="shared" ref="F394:F395" si="38">C394/$C$396*E394</f>
        <v>7.0499999999999998E-3</v>
      </c>
      <c r="G394" s="31">
        <v>1.5389E-2</v>
      </c>
      <c r="H394" s="31">
        <v>1.5569E-2</v>
      </c>
    </row>
    <row r="395" spans="1:8">
      <c r="A395" s="30"/>
      <c r="B395" s="30"/>
      <c r="C395" s="33">
        <v>15000</v>
      </c>
      <c r="D395" s="44">
        <v>99.2</v>
      </c>
      <c r="E395" s="31">
        <v>1.5952000000000001E-2</v>
      </c>
      <c r="F395" s="28">
        <f t="shared" si="38"/>
        <v>4.3505454545454542E-3</v>
      </c>
      <c r="G395" s="31">
        <v>1.5824000000000001E-2</v>
      </c>
      <c r="H395" s="31">
        <v>1.6015000000000001E-2</v>
      </c>
    </row>
    <row r="396" spans="1:8">
      <c r="A396" s="26" t="s">
        <v>14</v>
      </c>
      <c r="B396" s="38"/>
      <c r="C396" s="45">
        <f>SUM(C393:C395)</f>
        <v>55000</v>
      </c>
      <c r="D396" s="38"/>
      <c r="E396" s="39"/>
      <c r="F396" s="46">
        <f>SUM(F393:F395)</f>
        <v>1.561390909090909E-2</v>
      </c>
      <c r="G396" s="39"/>
      <c r="H396" s="39"/>
    </row>
    <row r="399" spans="1:8">
      <c r="A399" s="20" t="s">
        <v>9</v>
      </c>
      <c r="B399" s="34">
        <v>41381</v>
      </c>
      <c r="C399" s="33">
        <v>60000</v>
      </c>
      <c r="D399" s="44">
        <v>98.86</v>
      </c>
      <c r="E399" s="31">
        <v>1.5206000000000001E-2</v>
      </c>
      <c r="F399" s="28">
        <f>C399/$C$404*E399</f>
        <v>7.2237529691211401E-3</v>
      </c>
      <c r="G399" s="31">
        <v>1.5032999999999999E-2</v>
      </c>
      <c r="H399" s="31">
        <v>1.5233999999999999E-2</v>
      </c>
    </row>
    <row r="400" spans="1:8">
      <c r="A400" s="30"/>
      <c r="B400" s="30"/>
      <c r="C400" s="33">
        <v>20000</v>
      </c>
      <c r="D400" s="44">
        <v>98.816999999999993</v>
      </c>
      <c r="E400" s="31">
        <v>1.5786999999999999E-2</v>
      </c>
      <c r="F400" s="28">
        <f t="shared" ref="F400:F403" si="39">C400/$C$404*E400</f>
        <v>2.4999208234362624E-3</v>
      </c>
      <c r="G400" s="31">
        <v>1.5599999999999999E-2</v>
      </c>
      <c r="H400" s="31">
        <v>1.5817000000000001E-2</v>
      </c>
    </row>
    <row r="401" spans="1:8">
      <c r="A401" s="30"/>
      <c r="B401" s="30"/>
      <c r="C401" s="33">
        <v>20000</v>
      </c>
      <c r="D401" s="44">
        <v>98.808999999999997</v>
      </c>
      <c r="E401" s="31">
        <v>1.5894999999999999E-2</v>
      </c>
      <c r="F401" s="28">
        <f t="shared" si="39"/>
        <v>2.5170229612034834E-3</v>
      </c>
      <c r="G401" s="31">
        <v>1.5705E-2</v>
      </c>
      <c r="H401" s="31">
        <v>1.5925000000000002E-2</v>
      </c>
    </row>
    <row r="402" spans="1:8">
      <c r="A402" s="30"/>
      <c r="B402" s="30"/>
      <c r="C402" s="33">
        <v>25000</v>
      </c>
      <c r="D402" s="44">
        <v>98.8</v>
      </c>
      <c r="E402" s="31">
        <v>1.6015999999999999E-2</v>
      </c>
      <c r="F402" s="28">
        <f t="shared" si="39"/>
        <v>3.1702296120348374E-3</v>
      </c>
      <c r="G402" s="31">
        <v>1.5824000000000001E-2</v>
      </c>
      <c r="H402" s="31">
        <v>1.6046999999999999E-2</v>
      </c>
    </row>
    <row r="403" spans="1:8">
      <c r="A403" s="30"/>
      <c r="B403" s="30"/>
      <c r="C403" s="33">
        <v>1300</v>
      </c>
      <c r="D403" s="44">
        <v>98.8</v>
      </c>
      <c r="E403" s="31">
        <v>1.6015999999999999E-2</v>
      </c>
      <c r="F403" s="28">
        <f t="shared" si="39"/>
        <v>1.6485193982581156E-4</v>
      </c>
      <c r="G403" s="31">
        <v>1.5824000000000001E-2</v>
      </c>
      <c r="H403" s="31">
        <v>1.6046999999999999E-2</v>
      </c>
    </row>
    <row r="404" spans="1:8">
      <c r="A404" s="26" t="s">
        <v>14</v>
      </c>
      <c r="B404" s="38"/>
      <c r="C404" s="45">
        <f>SUM(C399:C403)</f>
        <v>126300</v>
      </c>
      <c r="D404" s="38"/>
      <c r="E404" s="39"/>
      <c r="F404" s="46">
        <f>SUM(F399:F403)</f>
        <v>1.5575778305621535E-2</v>
      </c>
      <c r="G404" s="39"/>
      <c r="H404" s="39"/>
    </row>
    <row r="407" spans="1:8">
      <c r="A407" s="20" t="s">
        <v>9</v>
      </c>
      <c r="B407" s="34">
        <v>41381</v>
      </c>
      <c r="C407" s="33">
        <v>41000</v>
      </c>
      <c r="D407" s="44">
        <v>98.417000000000002</v>
      </c>
      <c r="E407" s="31">
        <v>1.5907999999999999E-2</v>
      </c>
      <c r="F407" s="28">
        <f>C407/$C$415*E407</f>
        <v>3.3533573264781487E-3</v>
      </c>
      <c r="G407" s="31">
        <v>1.5656E-2</v>
      </c>
      <c r="H407" s="31">
        <v>1.5906E-2</v>
      </c>
    </row>
    <row r="408" spans="1:8">
      <c r="A408" s="30"/>
      <c r="B408" s="30"/>
      <c r="C408" s="33">
        <v>100000</v>
      </c>
      <c r="D408" s="44">
        <v>98.37</v>
      </c>
      <c r="E408" s="31">
        <v>1.6388E-2</v>
      </c>
      <c r="F408" s="28">
        <f t="shared" ref="F408:F414" si="40">C408/$C$415*E408</f>
        <v>8.4257069408740348E-3</v>
      </c>
      <c r="G408" s="31">
        <v>1.6121E-2</v>
      </c>
      <c r="H408" s="31">
        <v>1.6386999999999999E-2</v>
      </c>
    </row>
    <row r="409" spans="1:8">
      <c r="A409" s="30"/>
      <c r="B409" s="30"/>
      <c r="C409" s="33">
        <v>5000</v>
      </c>
      <c r="D409" s="44">
        <v>98.358999999999995</v>
      </c>
      <c r="E409" s="31">
        <v>1.6500000000000001E-2</v>
      </c>
      <c r="F409" s="28">
        <f t="shared" si="40"/>
        <v>4.2416452442159386E-4</v>
      </c>
      <c r="G409" s="31">
        <v>1.6230000000000001E-2</v>
      </c>
      <c r="H409" s="31">
        <v>1.6499E-2</v>
      </c>
    </row>
    <row r="410" spans="1:8">
      <c r="A410" s="30"/>
      <c r="B410" s="30"/>
      <c r="C410" s="33">
        <v>10000</v>
      </c>
      <c r="D410" s="44">
        <v>98.33</v>
      </c>
      <c r="E410" s="31">
        <v>1.6796999999999999E-2</v>
      </c>
      <c r="F410" s="28">
        <f t="shared" si="40"/>
        <v>8.6359897172236504E-4</v>
      </c>
      <c r="G410" s="31">
        <v>1.6515999999999999E-2</v>
      </c>
      <c r="H410" s="31">
        <v>1.6795000000000001E-2</v>
      </c>
    </row>
    <row r="411" spans="1:8">
      <c r="A411" s="30"/>
      <c r="B411" s="30"/>
      <c r="C411" s="33">
        <v>10000</v>
      </c>
      <c r="D411" s="44">
        <v>98.33</v>
      </c>
      <c r="E411" s="31">
        <v>1.6796999999999999E-2</v>
      </c>
      <c r="F411" s="28">
        <f t="shared" si="40"/>
        <v>8.6359897172236504E-4</v>
      </c>
      <c r="G411" s="31">
        <v>1.6515999999999999E-2</v>
      </c>
      <c r="H411" s="31">
        <v>1.6795000000000001E-2</v>
      </c>
    </row>
    <row r="412" spans="1:8">
      <c r="A412" s="30"/>
      <c r="B412" s="30"/>
      <c r="C412" s="33">
        <v>1500</v>
      </c>
      <c r="D412" s="44">
        <v>98.32</v>
      </c>
      <c r="E412" s="31">
        <v>1.6899000000000001E-2</v>
      </c>
      <c r="F412" s="28">
        <f t="shared" si="40"/>
        <v>1.3032647814910025E-4</v>
      </c>
      <c r="G412" s="31">
        <v>1.6615000000000001E-2</v>
      </c>
      <c r="H412" s="31">
        <v>1.6898E-2</v>
      </c>
    </row>
    <row r="413" spans="1:8">
      <c r="A413" s="30"/>
      <c r="B413" s="30"/>
      <c r="C413" s="33">
        <v>2000</v>
      </c>
      <c r="D413" s="44">
        <v>98.31</v>
      </c>
      <c r="E413" s="31">
        <v>1.7002E-2</v>
      </c>
      <c r="F413" s="28">
        <f t="shared" si="40"/>
        <v>1.7482776349614395E-4</v>
      </c>
      <c r="G413" s="31">
        <v>1.6714E-2</v>
      </c>
      <c r="H413" s="31">
        <v>1.7000000000000001E-2</v>
      </c>
    </row>
    <row r="414" spans="1:8">
      <c r="A414" s="30"/>
      <c r="B414" s="30"/>
      <c r="C414" s="33">
        <v>25000</v>
      </c>
      <c r="D414" s="44">
        <v>98.3</v>
      </c>
      <c r="E414" s="31">
        <v>1.7104000000000001E-2</v>
      </c>
      <c r="F414" s="28">
        <f t="shared" si="40"/>
        <v>2.1984575835475579E-3</v>
      </c>
      <c r="G414" s="31">
        <v>1.6813000000000002E-2</v>
      </c>
      <c r="H414" s="31">
        <v>1.7101999999999999E-2</v>
      </c>
    </row>
    <row r="415" spans="1:8">
      <c r="A415" s="26" t="s">
        <v>14</v>
      </c>
      <c r="B415" s="38"/>
      <c r="C415" s="45">
        <f>SUM(C407:C414)</f>
        <v>194500</v>
      </c>
      <c r="D415" s="38"/>
      <c r="E415" s="39"/>
      <c r="F415" s="46">
        <f>SUM(F407:F414)</f>
        <v>1.6434038560411313E-2</v>
      </c>
      <c r="G415" s="39"/>
      <c r="H415" s="39"/>
    </row>
    <row r="418" spans="1:8">
      <c r="A418" s="20" t="s">
        <v>9</v>
      </c>
      <c r="B418" s="34">
        <v>41388</v>
      </c>
      <c r="C418" s="33">
        <v>702</v>
      </c>
      <c r="D418" s="44">
        <v>99.754999999999995</v>
      </c>
      <c r="E418" s="31">
        <v>9.7160000000000007E-3</v>
      </c>
      <c r="F418" s="28">
        <f>C418/$C$419*E418</f>
        <v>9.7160000000000007E-3</v>
      </c>
      <c r="G418" s="31">
        <v>9.6919999999999992E-3</v>
      </c>
      <c r="H418" s="31">
        <v>9.7509999999999993E-3</v>
      </c>
    </row>
    <row r="419" spans="1:8">
      <c r="A419" s="26" t="s">
        <v>14</v>
      </c>
      <c r="B419" s="38"/>
      <c r="C419" s="45">
        <f>SUM(C418:C418)</f>
        <v>702</v>
      </c>
      <c r="D419" s="38"/>
      <c r="E419" s="39"/>
      <c r="F419" s="46">
        <f>SUM(F418:F418)</f>
        <v>9.7160000000000007E-3</v>
      </c>
      <c r="G419" s="39"/>
      <c r="H419" s="39"/>
    </row>
    <row r="422" spans="1:8">
      <c r="A422" s="20" t="s">
        <v>9</v>
      </c>
      <c r="B422" s="34">
        <v>41388</v>
      </c>
      <c r="C422" s="33">
        <v>4270</v>
      </c>
      <c r="D422" s="44">
        <v>99.2</v>
      </c>
      <c r="E422" s="31">
        <v>1.5952000000000001E-2</v>
      </c>
      <c r="F422" s="28">
        <f>C422/$C$424*E422</f>
        <v>3.5347711468604053E-3</v>
      </c>
      <c r="G422" s="31">
        <v>1.5824000000000001E-2</v>
      </c>
      <c r="H422" s="31">
        <v>1.6015000000000001E-2</v>
      </c>
    </row>
    <row r="423" spans="1:8">
      <c r="A423" s="30"/>
      <c r="B423" s="30"/>
      <c r="C423" s="33">
        <v>15000</v>
      </c>
      <c r="D423" s="44">
        <v>99.174999999999997</v>
      </c>
      <c r="E423" s="31">
        <v>1.6454E-2</v>
      </c>
      <c r="F423" s="28">
        <f>C423/$C$424*E423</f>
        <v>1.2807991696938244E-2</v>
      </c>
      <c r="G423" s="31">
        <v>1.6319E-2</v>
      </c>
      <c r="H423" s="31">
        <v>1.6521000000000001E-2</v>
      </c>
    </row>
    <row r="424" spans="1:8">
      <c r="A424" s="26" t="s">
        <v>14</v>
      </c>
      <c r="B424" s="38"/>
      <c r="C424" s="45">
        <f>SUM(C422:C423)</f>
        <v>19270</v>
      </c>
      <c r="D424" s="38"/>
      <c r="E424" s="39"/>
      <c r="F424" s="46">
        <f>SUM(F422:F423)</f>
        <v>1.6342762843798649E-2</v>
      </c>
      <c r="G424" s="39"/>
      <c r="H424" s="39"/>
    </row>
    <row r="427" spans="1:8">
      <c r="A427" s="20" t="s">
        <v>9</v>
      </c>
      <c r="B427" s="34">
        <v>41388</v>
      </c>
      <c r="C427" s="33">
        <v>1300</v>
      </c>
      <c r="D427" s="44">
        <v>98.727000000000004</v>
      </c>
      <c r="E427" s="31">
        <v>1.7003000000000001E-2</v>
      </c>
      <c r="F427" s="28">
        <f>C427/$C$428*E427</f>
        <v>1.7003000000000001E-2</v>
      </c>
      <c r="G427" s="31">
        <v>1.6787E-2</v>
      </c>
      <c r="H427" s="31">
        <v>1.7038000000000001E-2</v>
      </c>
    </row>
    <row r="428" spans="1:8">
      <c r="A428" s="26" t="s">
        <v>14</v>
      </c>
      <c r="B428" s="38"/>
      <c r="C428" s="45">
        <f>SUM(C427:C427)</f>
        <v>1300</v>
      </c>
      <c r="D428" s="38"/>
      <c r="E428" s="39"/>
      <c r="F428" s="46">
        <f>SUM(F427:F427)</f>
        <v>1.7003000000000001E-2</v>
      </c>
      <c r="G428" s="39"/>
      <c r="H428" s="39"/>
    </row>
    <row r="431" spans="1:8">
      <c r="A431" s="20" t="s">
        <v>9</v>
      </c>
      <c r="B431" s="34">
        <v>41388</v>
      </c>
      <c r="C431" s="33">
        <v>40000</v>
      </c>
      <c r="D431" s="44">
        <v>98.281000000000006</v>
      </c>
      <c r="E431" s="31">
        <v>1.7298000000000001E-2</v>
      </c>
      <c r="F431" s="28">
        <f>C431/$C$442*E431</f>
        <v>2.8999161777032694E-3</v>
      </c>
      <c r="G431" s="31">
        <v>1.7000999999999999E-2</v>
      </c>
      <c r="H431" s="31">
        <v>1.7297E-2</v>
      </c>
    </row>
    <row r="432" spans="1:8">
      <c r="A432" s="30"/>
      <c r="B432" s="30"/>
      <c r="C432" s="33">
        <v>730</v>
      </c>
      <c r="D432" s="44">
        <v>98.281000000000006</v>
      </c>
      <c r="E432" s="31">
        <v>1.7298000000000001E-2</v>
      </c>
      <c r="F432" s="28">
        <f t="shared" ref="F432:F441" si="41">C432/$C$442*E432</f>
        <v>5.2923470243084667E-5</v>
      </c>
      <c r="G432" s="31">
        <v>1.7000999999999999E-2</v>
      </c>
      <c r="H432" s="31">
        <v>1.7297E-2</v>
      </c>
    </row>
    <row r="433" spans="1:8">
      <c r="A433" s="30"/>
      <c r="B433" s="30"/>
      <c r="C433" s="33">
        <v>610</v>
      </c>
      <c r="D433" s="44">
        <v>98.263000000000005</v>
      </c>
      <c r="E433" s="31">
        <v>1.7482999999999999E-2</v>
      </c>
      <c r="F433" s="28">
        <f t="shared" si="41"/>
        <v>4.4696689019279126E-5</v>
      </c>
      <c r="G433" s="31">
        <v>1.7179E-2</v>
      </c>
      <c r="H433" s="31">
        <v>1.7481E-2</v>
      </c>
    </row>
    <row r="434" spans="1:8">
      <c r="A434" s="30"/>
      <c r="B434" s="30"/>
      <c r="C434" s="33">
        <v>47260</v>
      </c>
      <c r="D434" s="44">
        <v>98.260999999999996</v>
      </c>
      <c r="E434" s="31">
        <v>1.7503000000000001E-2</v>
      </c>
      <c r="F434" s="28">
        <f t="shared" si="41"/>
        <v>3.4668557418273262E-3</v>
      </c>
      <c r="G434" s="31">
        <v>1.7198999999999999E-2</v>
      </c>
      <c r="H434" s="31">
        <v>1.7502E-2</v>
      </c>
    </row>
    <row r="435" spans="1:8">
      <c r="A435" s="30"/>
      <c r="B435" s="30"/>
      <c r="C435" s="33">
        <v>2000</v>
      </c>
      <c r="D435" s="44">
        <v>98.260999999999996</v>
      </c>
      <c r="E435" s="31">
        <v>1.7503000000000001E-2</v>
      </c>
      <c r="F435" s="28">
        <f t="shared" si="41"/>
        <v>1.4671416596814753E-4</v>
      </c>
      <c r="G435" s="31">
        <v>1.7198999999999999E-2</v>
      </c>
      <c r="H435" s="31">
        <v>1.7502E-2</v>
      </c>
    </row>
    <row r="436" spans="1:8">
      <c r="A436" s="30"/>
      <c r="B436" s="30"/>
      <c r="C436" s="33">
        <v>50000</v>
      </c>
      <c r="D436" s="44">
        <v>98.260999999999996</v>
      </c>
      <c r="E436" s="31">
        <v>1.7503000000000001E-2</v>
      </c>
      <c r="F436" s="28">
        <f t="shared" si="41"/>
        <v>3.6678541492036884E-3</v>
      </c>
      <c r="G436" s="31">
        <v>1.7198999999999999E-2</v>
      </c>
      <c r="H436" s="31">
        <v>1.7502E-2</v>
      </c>
    </row>
    <row r="437" spans="1:8">
      <c r="A437" s="30"/>
      <c r="B437" s="30"/>
      <c r="C437" s="33">
        <v>46000</v>
      </c>
      <c r="D437" s="44">
        <v>98.260999999999996</v>
      </c>
      <c r="E437" s="31">
        <v>1.7503000000000001E-2</v>
      </c>
      <c r="F437" s="28">
        <f t="shared" si="41"/>
        <v>3.374425817267393E-3</v>
      </c>
      <c r="G437" s="31">
        <v>1.7198999999999999E-2</v>
      </c>
      <c r="H437" s="31">
        <v>1.7502E-2</v>
      </c>
    </row>
    <row r="438" spans="1:8">
      <c r="A438" s="30"/>
      <c r="B438" s="30"/>
      <c r="C438" s="33">
        <v>2000</v>
      </c>
      <c r="D438" s="44">
        <v>98.25</v>
      </c>
      <c r="E438" s="31">
        <v>1.7616E-2</v>
      </c>
      <c r="F438" s="28">
        <f t="shared" si="41"/>
        <v>1.4766135792120704E-4</v>
      </c>
      <c r="G438" s="31">
        <v>1.7308E-2</v>
      </c>
      <c r="H438" s="31">
        <v>1.7614000000000001E-2</v>
      </c>
    </row>
    <row r="439" spans="1:8">
      <c r="A439" s="30"/>
      <c r="B439" s="30"/>
      <c r="C439" s="33">
        <v>10000</v>
      </c>
      <c r="D439" s="44">
        <v>98.23</v>
      </c>
      <c r="E439" s="31">
        <v>1.7821E-2</v>
      </c>
      <c r="F439" s="28">
        <f t="shared" si="41"/>
        <v>7.4689857502095562E-4</v>
      </c>
      <c r="G439" s="31">
        <v>1.7505E-2</v>
      </c>
      <c r="H439" s="31">
        <v>1.7819000000000002E-2</v>
      </c>
    </row>
    <row r="440" spans="1:8">
      <c r="A440" s="30"/>
      <c r="B440" s="30"/>
      <c r="C440" s="33">
        <v>30000</v>
      </c>
      <c r="D440" s="44">
        <v>98.221999999999994</v>
      </c>
      <c r="E440" s="31">
        <v>1.7902999999999999E-2</v>
      </c>
      <c r="F440" s="28">
        <f t="shared" si="41"/>
        <v>2.251005867560771E-3</v>
      </c>
      <c r="G440" s="31">
        <v>1.7585E-2</v>
      </c>
      <c r="H440" s="31">
        <v>1.7901E-2</v>
      </c>
    </row>
    <row r="441" spans="1:8">
      <c r="A441" s="30"/>
      <c r="B441" s="30"/>
      <c r="C441" s="33">
        <v>10000</v>
      </c>
      <c r="D441" s="44">
        <v>98.21</v>
      </c>
      <c r="E441" s="31">
        <v>1.8026E-2</v>
      </c>
      <c r="F441" s="28">
        <f t="shared" si="41"/>
        <v>7.5549036043587596E-4</v>
      </c>
      <c r="G441" s="31" t="s">
        <v>17</v>
      </c>
      <c r="H441" s="31">
        <v>1.8023999999999998E-2</v>
      </c>
    </row>
    <row r="442" spans="1:8">
      <c r="A442" s="26" t="s">
        <v>14</v>
      </c>
      <c r="B442" s="38"/>
      <c r="C442" s="45">
        <f>SUM(C431:C441)</f>
        <v>238600</v>
      </c>
      <c r="D442" s="38"/>
      <c r="E442" s="39"/>
      <c r="F442" s="46">
        <f>SUM(F431:F441)</f>
        <v>1.7554442372170999E-2</v>
      </c>
      <c r="G442" s="39"/>
      <c r="H442" s="39"/>
    </row>
    <row r="445" spans="1:8">
      <c r="A445" s="20" t="s">
        <v>9</v>
      </c>
      <c r="B445" s="34">
        <v>41396</v>
      </c>
      <c r="C445" s="33">
        <v>9075</v>
      </c>
      <c r="D445" s="44">
        <v>99.174999999999997</v>
      </c>
      <c r="E445" s="31">
        <v>1.6454E-2</v>
      </c>
      <c r="F445" s="28">
        <f>C445/$C$447*E445</f>
        <v>3.8213704414587334E-3</v>
      </c>
      <c r="G445" s="31">
        <v>1.6319E-2</v>
      </c>
      <c r="H445" s="31">
        <v>1.6521000000000001E-2</v>
      </c>
    </row>
    <row r="446" spans="1:8">
      <c r="A446" s="30"/>
      <c r="B446" s="30"/>
      <c r="C446" s="33">
        <v>30000</v>
      </c>
      <c r="D446" s="44">
        <v>99.147999999999996</v>
      </c>
      <c r="E446" s="31">
        <v>1.6997999999999999E-2</v>
      </c>
      <c r="F446" s="28">
        <f>C446/$C$447*E446</f>
        <v>1.3050287907869482E-2</v>
      </c>
      <c r="G446" s="31">
        <v>1.6853E-2</v>
      </c>
      <c r="H446" s="31">
        <v>1.7069000000000001E-2</v>
      </c>
    </row>
    <row r="447" spans="1:8">
      <c r="A447" s="26" t="s">
        <v>14</v>
      </c>
      <c r="B447" s="38"/>
      <c r="C447" s="45">
        <f>SUM(C445:C446)</f>
        <v>39075</v>
      </c>
      <c r="D447" s="38"/>
      <c r="E447" s="39"/>
      <c r="F447" s="46">
        <f>SUM(F445:F446)</f>
        <v>1.6871658349328217E-2</v>
      </c>
      <c r="G447" s="39"/>
      <c r="H447" s="39"/>
    </row>
    <row r="450" spans="1:8">
      <c r="A450" s="20" t="s">
        <v>9</v>
      </c>
      <c r="B450" s="34">
        <v>41396</v>
      </c>
      <c r="C450" s="33">
        <v>8102</v>
      </c>
      <c r="D450" s="44">
        <v>98.727000000000004</v>
      </c>
      <c r="E450" s="31">
        <v>1.7003000000000001E-2</v>
      </c>
      <c r="F450" s="28">
        <f>C450/$C$452*E450</f>
        <v>3.6155137788042623E-3</v>
      </c>
      <c r="G450" s="31">
        <v>1.6787E-2</v>
      </c>
      <c r="H450" s="31">
        <v>1.7038000000000001E-2</v>
      </c>
    </row>
    <row r="451" spans="1:8" s="15" customFormat="1">
      <c r="A451" s="29"/>
      <c r="B451" s="34"/>
      <c r="C451" s="33">
        <v>30000</v>
      </c>
      <c r="D451" s="44">
        <v>98.69</v>
      </c>
      <c r="E451" s="31">
        <v>1.7503999999999999E-2</v>
      </c>
      <c r="F451" s="28">
        <f>C451/$C$452*E451</f>
        <v>1.3781953703217678E-2</v>
      </c>
      <c r="G451" s="31">
        <v>1.7274999999999999E-2</v>
      </c>
      <c r="H451" s="31">
        <v>1.7541000000000001E-2</v>
      </c>
    </row>
    <row r="452" spans="1:8">
      <c r="A452" s="26" t="s">
        <v>14</v>
      </c>
      <c r="B452" s="38"/>
      <c r="C452" s="45">
        <f>SUM(C450:C451)</f>
        <v>38102</v>
      </c>
      <c r="D452" s="38"/>
      <c r="E452" s="39"/>
      <c r="F452" s="46">
        <f>SUM(F450:F451)</f>
        <v>1.739746748202194E-2</v>
      </c>
      <c r="G452" s="39"/>
      <c r="H452" s="39"/>
    </row>
    <row r="455" spans="1:8">
      <c r="A455" s="20" t="s">
        <v>9</v>
      </c>
      <c r="B455" s="34">
        <v>41396</v>
      </c>
      <c r="C455" s="33">
        <v>8145</v>
      </c>
      <c r="D455" s="44">
        <v>98.23</v>
      </c>
      <c r="E455" s="31">
        <v>1.7821E-2</v>
      </c>
      <c r="F455" s="28">
        <f>C455/$C$461*E455</f>
        <v>1.2443914869904411E-3</v>
      </c>
      <c r="G455" s="31">
        <v>1.7505E-2</v>
      </c>
      <c r="H455" s="31">
        <v>1.7819000000000002E-2</v>
      </c>
    </row>
    <row r="456" spans="1:8">
      <c r="A456" s="30"/>
      <c r="B456" s="30"/>
      <c r="C456" s="33">
        <v>1000</v>
      </c>
      <c r="D456" s="44">
        <v>98.2</v>
      </c>
      <c r="E456" s="31">
        <v>1.8128999999999999E-2</v>
      </c>
      <c r="F456" s="28">
        <f t="shared" ref="F456:F460" si="42">C456/$C$461*E456</f>
        <v>1.5542029234000602E-4</v>
      </c>
      <c r="G456" s="31">
        <v>1.7801999999999998E-2</v>
      </c>
      <c r="H456" s="31">
        <v>1.8127000000000001E-2</v>
      </c>
    </row>
    <row r="457" spans="1:8">
      <c r="A457" s="30"/>
      <c r="B457" s="30"/>
      <c r="C457" s="33">
        <v>20000</v>
      </c>
      <c r="D457" s="44">
        <v>98.165000000000006</v>
      </c>
      <c r="E457" s="31">
        <v>1.8488000000000001E-2</v>
      </c>
      <c r="F457" s="28">
        <f t="shared" si="42"/>
        <v>3.1699601354537271E-3</v>
      </c>
      <c r="G457" s="31">
        <v>1.8148000000000001E-2</v>
      </c>
      <c r="H457" s="31">
        <v>1.8466E-2</v>
      </c>
    </row>
    <row r="458" spans="1:8">
      <c r="A458" s="30"/>
      <c r="B458" s="30"/>
      <c r="C458" s="33">
        <v>10000</v>
      </c>
      <c r="D458" s="44">
        <v>98.165000000000006</v>
      </c>
      <c r="E458" s="31">
        <v>1.8488000000000001E-2</v>
      </c>
      <c r="F458" s="28">
        <f t="shared" si="42"/>
        <v>1.5849800677268636E-3</v>
      </c>
      <c r="G458" s="31">
        <v>1.8148000000000001E-2</v>
      </c>
      <c r="H458" s="31">
        <v>1.8485999999999999E-2</v>
      </c>
    </row>
    <row r="459" spans="1:8">
      <c r="A459" s="30"/>
      <c r="B459" s="30"/>
      <c r="C459" s="33">
        <v>75000</v>
      </c>
      <c r="D459" s="44">
        <v>98.164000000000001</v>
      </c>
      <c r="E459" s="31">
        <v>1.8498000000000001E-2</v>
      </c>
      <c r="F459" s="28">
        <f t="shared" si="42"/>
        <v>1.189378027347936E-2</v>
      </c>
      <c r="G459" s="31">
        <v>1.8158000000000001E-2</v>
      </c>
      <c r="H459" s="31">
        <v>1.8495999999999999E-2</v>
      </c>
    </row>
    <row r="460" spans="1:8">
      <c r="A460" s="30"/>
      <c r="B460" s="30"/>
      <c r="C460" s="33">
        <v>2500</v>
      </c>
      <c r="D460" s="44">
        <v>98.162999999999997</v>
      </c>
      <c r="E460" s="31">
        <v>1.8508E-2</v>
      </c>
      <c r="F460" s="28">
        <f t="shared" si="42"/>
        <v>3.9667366796690813E-4</v>
      </c>
      <c r="G460" s="31">
        <v>1.8168E-2</v>
      </c>
      <c r="H460" s="31">
        <v>1.8506000000000002E-2</v>
      </c>
    </row>
    <row r="461" spans="1:8">
      <c r="A461" s="26" t="s">
        <v>14</v>
      </c>
      <c r="B461" s="38"/>
      <c r="C461" s="45">
        <f>SUM(C455:C460)</f>
        <v>116645</v>
      </c>
      <c r="D461" s="38"/>
      <c r="E461" s="39"/>
      <c r="F461" s="46">
        <f>SUM(F455:F460)</f>
        <v>1.8445205923957306E-2</v>
      </c>
      <c r="G461" s="39"/>
      <c r="H461" s="39"/>
    </row>
    <row r="464" spans="1:8">
      <c r="A464" s="20" t="s">
        <v>9</v>
      </c>
      <c r="B464" s="34">
        <v>41402</v>
      </c>
      <c r="C464" s="33">
        <v>12000</v>
      </c>
      <c r="D464" s="44">
        <v>98.162999999999997</v>
      </c>
      <c r="E464" s="31">
        <v>1.8508E-2</v>
      </c>
      <c r="F464" s="28">
        <f>C464/$C$469*E464</f>
        <v>1.8190127521560727E-3</v>
      </c>
      <c r="G464" s="31">
        <v>1.8168E-2</v>
      </c>
      <c r="H464" s="31">
        <v>1.8506000000000002E-2</v>
      </c>
    </row>
    <row r="465" spans="1:8">
      <c r="A465" s="30"/>
      <c r="B465" s="30"/>
      <c r="C465" s="33">
        <v>25000</v>
      </c>
      <c r="D465" s="44">
        <v>98.141999999999996</v>
      </c>
      <c r="E465" s="31">
        <v>1.8724000000000001E-2</v>
      </c>
      <c r="F465" s="28">
        <f t="shared" ref="F465:F468" si="43">C465/$C$469*E465</f>
        <v>3.8338370312128883E-3</v>
      </c>
      <c r="G465" s="31">
        <v>1.8376E-2</v>
      </c>
      <c r="H465" s="31">
        <v>1.8721999999999999E-2</v>
      </c>
    </row>
    <row r="466" spans="1:8">
      <c r="A466" s="30"/>
      <c r="B466" s="30"/>
      <c r="C466" s="33">
        <v>30000</v>
      </c>
      <c r="D466" s="44">
        <v>98.135000000000005</v>
      </c>
      <c r="E466" s="31">
        <v>1.8796E-2</v>
      </c>
      <c r="F466" s="28">
        <f t="shared" si="43"/>
        <v>4.6182952898105607E-3</v>
      </c>
      <c r="G466" s="31">
        <v>1.8445E-2</v>
      </c>
      <c r="H466" s="31">
        <v>1.8794000000000002E-2</v>
      </c>
    </row>
    <row r="467" spans="1:8">
      <c r="A467" s="30"/>
      <c r="B467" s="30"/>
      <c r="C467" s="33">
        <v>50000</v>
      </c>
      <c r="D467" s="44">
        <v>98.12</v>
      </c>
      <c r="E467" s="31">
        <v>1.8950000000000002E-2</v>
      </c>
      <c r="F467" s="28">
        <f t="shared" si="43"/>
        <v>7.7602234289130779E-3</v>
      </c>
      <c r="G467" s="31">
        <v>1.8592999999999998E-2</v>
      </c>
      <c r="H467" s="31">
        <v>1.8948E-2</v>
      </c>
    </row>
    <row r="468" spans="1:8">
      <c r="A468" s="30"/>
      <c r="B468" s="30"/>
      <c r="C468" s="33">
        <v>5097</v>
      </c>
      <c r="D468" s="44">
        <v>98.114999999999995</v>
      </c>
      <c r="E468" s="31">
        <v>1.9001000000000001E-2</v>
      </c>
      <c r="F468" s="28">
        <f t="shared" si="43"/>
        <v>7.9320619671245001E-4</v>
      </c>
      <c r="G468" s="31">
        <v>1.8643E-2</v>
      </c>
      <c r="H468" s="31">
        <v>1.8998999999999999E-2</v>
      </c>
    </row>
    <row r="469" spans="1:8">
      <c r="A469" s="26" t="s">
        <v>14</v>
      </c>
      <c r="B469" s="38"/>
      <c r="C469" s="45">
        <f>SUM(C464:C468)</f>
        <v>122097</v>
      </c>
      <c r="D469" s="38"/>
      <c r="E469" s="39"/>
      <c r="F469" s="46">
        <f>SUM(F464:F468)</f>
        <v>1.8824574698805049E-2</v>
      </c>
      <c r="G469" s="39"/>
      <c r="H469" s="39"/>
    </row>
    <row r="471" spans="1:8" ht="14.25" customHeight="1"/>
    <row r="472" spans="1:8">
      <c r="A472" s="20" t="s">
        <v>9</v>
      </c>
      <c r="B472" s="34">
        <v>41409</v>
      </c>
      <c r="C472" s="33">
        <v>100000</v>
      </c>
      <c r="D472" s="44">
        <v>99.147000000000006</v>
      </c>
      <c r="E472" s="31">
        <v>1.7017999999999998E-2</v>
      </c>
      <c r="F472" s="28">
        <f>C472/$C$473*E472</f>
        <v>1.7017999999999998E-2</v>
      </c>
      <c r="G472" s="31">
        <v>1.6872999999999999E-2</v>
      </c>
      <c r="H472" s="31">
        <v>1.7089E-2</v>
      </c>
    </row>
    <row r="473" spans="1:8">
      <c r="A473" s="26" t="s">
        <v>14</v>
      </c>
      <c r="B473" s="38"/>
      <c r="C473" s="45">
        <f>SUM(C472:C472)</f>
        <v>100000</v>
      </c>
      <c r="D473" s="38"/>
      <c r="E473" s="39"/>
      <c r="F473" s="46">
        <f>SUM(F472:F472)</f>
        <v>1.7017999999999998E-2</v>
      </c>
      <c r="G473" s="39"/>
      <c r="H473" s="39"/>
    </row>
    <row r="476" spans="1:8">
      <c r="A476" s="20" t="s">
        <v>9</v>
      </c>
      <c r="B476" s="34">
        <v>41409</v>
      </c>
      <c r="C476" s="33">
        <v>100000</v>
      </c>
      <c r="D476" s="44">
        <v>98.653999999999996</v>
      </c>
      <c r="E476" s="31">
        <v>1.7992000000000001E-2</v>
      </c>
      <c r="F476" s="28">
        <f>C476/$C$478*E476</f>
        <v>1.5645217391304349E-2</v>
      </c>
      <c r="G476" s="31">
        <v>1.7749000000000001E-2</v>
      </c>
      <c r="H476" s="31">
        <v>1.8030999999999998E-2</v>
      </c>
    </row>
    <row r="477" spans="1:8">
      <c r="A477" s="30"/>
      <c r="B477" s="30"/>
      <c r="C477" s="33">
        <v>15000</v>
      </c>
      <c r="D477" s="44">
        <v>98.647000000000006</v>
      </c>
      <c r="E477" s="31">
        <v>1.8086000000000001E-2</v>
      </c>
      <c r="F477" s="28">
        <f>C477/$C$478*E477</f>
        <v>2.3590434782608696E-3</v>
      </c>
      <c r="G477" s="31">
        <v>1.7842E-2</v>
      </c>
      <c r="H477" s="31">
        <v>1.8126E-2</v>
      </c>
    </row>
    <row r="478" spans="1:8">
      <c r="A478" s="26" t="s">
        <v>14</v>
      </c>
      <c r="B478" s="38"/>
      <c r="C478" s="45">
        <f>SUM(C476:C477)</f>
        <v>115000</v>
      </c>
      <c r="D478" s="38"/>
      <c r="E478" s="39"/>
      <c r="F478" s="46">
        <f>SUM(F476:F477)</f>
        <v>1.800426086956522E-2</v>
      </c>
      <c r="G478" s="39"/>
      <c r="H478" s="39"/>
    </row>
    <row r="481" spans="1:8">
      <c r="A481" s="20" t="s">
        <v>9</v>
      </c>
      <c r="B481" s="34">
        <v>41409</v>
      </c>
      <c r="C481" s="33">
        <v>15000</v>
      </c>
      <c r="D481" s="44">
        <v>98.091999999999999</v>
      </c>
      <c r="E481" s="31">
        <v>1.9237000000000001E-2</v>
      </c>
      <c r="F481" s="28">
        <f>C481/$C$484*E481</f>
        <v>2.3824483763633512E-3</v>
      </c>
      <c r="G481" s="31">
        <v>1.8870000000000001E-2</v>
      </c>
      <c r="H481" s="31">
        <v>1.9234999999999999E-2</v>
      </c>
    </row>
    <row r="482" spans="1:8">
      <c r="A482" s="30"/>
      <c r="B482" s="30"/>
      <c r="C482" s="33">
        <v>6117</v>
      </c>
      <c r="D482" s="44">
        <v>98.085999999999999</v>
      </c>
      <c r="E482" s="31">
        <v>1.9299E-2</v>
      </c>
      <c r="F482" s="28">
        <f t="shared" ref="F482:F483" si="44">C482/$C$484*E482</f>
        <v>9.7469375067083886E-4</v>
      </c>
      <c r="G482" s="31">
        <v>1.8929999999999999E-2</v>
      </c>
      <c r="H482" s="31">
        <v>1.9297000000000002E-2</v>
      </c>
    </row>
    <row r="483" spans="1:8">
      <c r="A483" s="30"/>
      <c r="B483" s="30"/>
      <c r="C483" s="33">
        <v>100000</v>
      </c>
      <c r="D483" s="44">
        <v>98.075999999999993</v>
      </c>
      <c r="E483" s="31">
        <v>1.9401999999999999E-2</v>
      </c>
      <c r="F483" s="28">
        <f t="shared" si="44"/>
        <v>1.6019221083745469E-2</v>
      </c>
      <c r="G483" s="31">
        <v>1.9029000000000001E-2</v>
      </c>
      <c r="H483" s="31">
        <v>1.9400000000000001E-2</v>
      </c>
    </row>
    <row r="484" spans="1:8">
      <c r="A484" s="26" t="s">
        <v>14</v>
      </c>
      <c r="B484" s="38"/>
      <c r="C484" s="45">
        <f>SUM(C481:C483)</f>
        <v>121117</v>
      </c>
      <c r="D484" s="38"/>
      <c r="E484" s="39"/>
      <c r="F484" s="46">
        <f>SUM(F481:F483)</f>
        <v>1.9376363210779658E-2</v>
      </c>
      <c r="G484" s="39"/>
      <c r="H484" s="39"/>
    </row>
    <row r="487" spans="1:8">
      <c r="A487" s="20" t="s">
        <v>9</v>
      </c>
      <c r="B487" s="34">
        <v>41416</v>
      </c>
      <c r="C487" s="33">
        <v>1000</v>
      </c>
      <c r="D487" s="44">
        <v>99.147000000000006</v>
      </c>
      <c r="E487" s="31">
        <v>1.7017999999999998E-2</v>
      </c>
      <c r="F487" s="28">
        <f>C487/$C$490*E487</f>
        <v>3.0389285714285712E-4</v>
      </c>
      <c r="G487" s="31">
        <v>1.6872999999999999E-2</v>
      </c>
      <c r="H487" s="31">
        <v>1.7089E-2</v>
      </c>
    </row>
    <row r="488" spans="1:8">
      <c r="A488" s="30"/>
      <c r="B488" s="30"/>
      <c r="C488" s="33">
        <v>5000</v>
      </c>
      <c r="D488" s="44">
        <v>99.144999999999996</v>
      </c>
      <c r="E488" s="31">
        <v>1.7058E-2</v>
      </c>
      <c r="F488" s="28">
        <f t="shared" ref="F488:F489" si="45">C488/$C$490*E488</f>
        <v>1.5230357142857144E-3</v>
      </c>
      <c r="G488" s="31">
        <v>1.6912E-2</v>
      </c>
      <c r="H488" s="31">
        <v>1.7129999999999999E-2</v>
      </c>
    </row>
    <row r="489" spans="1:8">
      <c r="A489" s="30"/>
      <c r="B489" s="30"/>
      <c r="C489" s="33">
        <v>50000</v>
      </c>
      <c r="D489" s="44">
        <v>99.129000000000005</v>
      </c>
      <c r="E489" s="31">
        <v>1.738E-2</v>
      </c>
      <c r="F489" s="28">
        <f t="shared" si="45"/>
        <v>1.5517857142857144E-2</v>
      </c>
      <c r="G489" s="31">
        <v>1.7229000000000001E-2</v>
      </c>
      <c r="H489" s="31">
        <v>1.7454999999999998E-2</v>
      </c>
    </row>
    <row r="490" spans="1:8">
      <c r="A490" s="26" t="s">
        <v>14</v>
      </c>
      <c r="B490" s="38"/>
      <c r="C490" s="45">
        <f>SUM(C487:C489)</f>
        <v>56000</v>
      </c>
      <c r="D490" s="38"/>
      <c r="E490" s="39"/>
      <c r="F490" s="46">
        <f>SUM(F487:F489)</f>
        <v>1.7344785714285715E-2</v>
      </c>
      <c r="G490" s="39"/>
      <c r="H490" s="39"/>
    </row>
    <row r="493" spans="1:8">
      <c r="A493" s="20" t="s">
        <v>9</v>
      </c>
      <c r="B493" s="34">
        <v>41416</v>
      </c>
      <c r="C493" s="33">
        <v>5000</v>
      </c>
      <c r="D493" s="44">
        <v>98.643000000000001</v>
      </c>
      <c r="E493" s="31">
        <v>1.8141000000000001E-2</v>
      </c>
      <c r="F493" s="28">
        <f>C493/$C$495*E493</f>
        <v>1.6491818181818183E-3</v>
      </c>
      <c r="G493" s="31">
        <v>1.7895000000000001E-2</v>
      </c>
      <c r="H493" s="31">
        <v>1.8180000000000002E-2</v>
      </c>
    </row>
    <row r="494" spans="1:8">
      <c r="A494" s="30"/>
      <c r="B494" s="30"/>
      <c r="C494" s="33">
        <v>50000</v>
      </c>
      <c r="D494" s="44">
        <v>98.631</v>
      </c>
      <c r="E494" s="31">
        <v>1.8303E-2</v>
      </c>
      <c r="F494" s="28">
        <f>C494/$C$495*E494</f>
        <v>1.6639090909090909E-2</v>
      </c>
      <c r="G494" s="31">
        <v>1.8053E-2</v>
      </c>
      <c r="H494" s="31">
        <v>1.8343999999999999E-2</v>
      </c>
    </row>
    <row r="495" spans="1:8">
      <c r="A495" s="26" t="s">
        <v>14</v>
      </c>
      <c r="B495" s="38"/>
      <c r="C495" s="45">
        <f>SUM(C493:C494)</f>
        <v>55000</v>
      </c>
      <c r="D495" s="38"/>
      <c r="E495" s="39"/>
      <c r="F495" s="46">
        <f>SUM(F493:F494)</f>
        <v>1.8288272727272726E-2</v>
      </c>
      <c r="G495" s="39"/>
      <c r="H495" s="39"/>
    </row>
    <row r="498" spans="1:8">
      <c r="A498" s="20" t="s">
        <v>9</v>
      </c>
      <c r="B498" s="34">
        <v>41416</v>
      </c>
      <c r="C498" s="33">
        <v>5000</v>
      </c>
      <c r="D498" s="44">
        <v>98.072999999999993</v>
      </c>
      <c r="E498" s="31">
        <v>1.9432999999999999E-2</v>
      </c>
      <c r="F498" s="28">
        <f>C498/$C$504*E498</f>
        <v>9.7545427165947188E-4</v>
      </c>
      <c r="G498" s="31">
        <v>1.9057999999999999E-2</v>
      </c>
      <c r="H498" s="31">
        <v>1.9431E-2</v>
      </c>
    </row>
    <row r="499" spans="1:8">
      <c r="A499" s="30"/>
      <c r="B499" s="30"/>
      <c r="C499" s="33">
        <v>3060</v>
      </c>
      <c r="D499" s="44">
        <v>98.070999999999998</v>
      </c>
      <c r="E499" s="31">
        <v>1.9453000000000002E-2</v>
      </c>
      <c r="F499" s="28">
        <f>C499/$C$504*E499</f>
        <v>5.9759241040056226E-4</v>
      </c>
      <c r="G499" s="31">
        <v>1.9078000000000001E-2</v>
      </c>
      <c r="H499" s="31">
        <v>1.9451E-2</v>
      </c>
    </row>
    <row r="500" spans="1:8">
      <c r="A500" s="30"/>
      <c r="B500" s="30"/>
      <c r="C500" s="33">
        <v>2550</v>
      </c>
      <c r="D500" s="44">
        <v>98.066000000000003</v>
      </c>
      <c r="E500" s="31">
        <v>1.9505000000000002E-2</v>
      </c>
      <c r="F500" s="28">
        <f t="shared" ref="F500:F503" si="46">C500/$C$504*E500</f>
        <v>4.9932486698122682E-4</v>
      </c>
      <c r="G500" s="31">
        <v>1.9127000000000002E-2</v>
      </c>
      <c r="H500" s="31">
        <v>1.9503E-2</v>
      </c>
    </row>
    <row r="501" spans="1:8">
      <c r="A501" s="30"/>
      <c r="B501" s="30"/>
      <c r="C501" s="33">
        <v>9000</v>
      </c>
      <c r="D501" s="44">
        <v>98.066000000000003</v>
      </c>
      <c r="E501" s="31">
        <v>1.9505000000000002E-2</v>
      </c>
      <c r="F501" s="28">
        <f t="shared" si="46"/>
        <v>1.7623230599337417E-3</v>
      </c>
      <c r="G501" s="31">
        <v>1.9127000000000002E-2</v>
      </c>
      <c r="H501" s="31">
        <v>1.9503E-2</v>
      </c>
    </row>
    <row r="502" spans="1:8">
      <c r="A502" s="30"/>
      <c r="B502" s="30"/>
      <c r="C502" s="33">
        <v>2000</v>
      </c>
      <c r="D502" s="44">
        <v>98.046999999999997</v>
      </c>
      <c r="E502" s="31">
        <v>1.9699999999999999E-2</v>
      </c>
      <c r="F502" s="28">
        <f t="shared" si="46"/>
        <v>3.9554261620319245E-4</v>
      </c>
      <c r="G502" s="31">
        <v>1.9314999999999999E-2</v>
      </c>
      <c r="H502" s="31">
        <v>1.9698E-2</v>
      </c>
    </row>
    <row r="503" spans="1:8">
      <c r="A503" s="30"/>
      <c r="B503" s="30"/>
      <c r="C503" s="33">
        <v>78000</v>
      </c>
      <c r="D503" s="44">
        <v>98.046999999999997</v>
      </c>
      <c r="E503" s="31">
        <v>1.9699999999999999E-2</v>
      </c>
      <c r="F503" s="28">
        <f t="shared" si="46"/>
        <v>1.5426162031924505E-2</v>
      </c>
      <c r="G503" s="31">
        <v>1.9314999999999999E-2</v>
      </c>
      <c r="H503" s="31">
        <v>1.9698E-2</v>
      </c>
    </row>
    <row r="504" spans="1:8">
      <c r="A504" s="26" t="s">
        <v>14</v>
      </c>
      <c r="B504" s="38"/>
      <c r="C504" s="45">
        <f>SUM(C498:C503)</f>
        <v>99610</v>
      </c>
      <c r="D504" s="38"/>
      <c r="E504" s="39"/>
      <c r="F504" s="46">
        <f>SUM(F498:F503)</f>
        <v>1.9656399257102698E-2</v>
      </c>
      <c r="G504" s="39"/>
      <c r="H504" s="39"/>
    </row>
    <row r="507" spans="1:8">
      <c r="A507" s="20" t="s">
        <v>9</v>
      </c>
      <c r="B507" s="34">
        <v>41423</v>
      </c>
      <c r="C507" s="33">
        <v>4600</v>
      </c>
      <c r="D507" s="44">
        <v>99.131</v>
      </c>
      <c r="E507" s="31">
        <v>1.7340000000000001E-2</v>
      </c>
      <c r="F507" s="28">
        <f>C507/$C$508*E507</f>
        <v>1.7340000000000001E-2</v>
      </c>
      <c r="G507" s="31">
        <v>1.7188999999999999E-2</v>
      </c>
      <c r="H507" s="31">
        <v>1.7413999999999999E-2</v>
      </c>
    </row>
    <row r="508" spans="1:8">
      <c r="A508" s="26" t="s">
        <v>14</v>
      </c>
      <c r="B508" s="38"/>
      <c r="C508" s="45">
        <f>SUM(C507:C507)</f>
        <v>4600</v>
      </c>
      <c r="D508" s="38"/>
      <c r="E508" s="39"/>
      <c r="F508" s="46">
        <f>SUM(F507:F507)</f>
        <v>1.7340000000000001E-2</v>
      </c>
      <c r="G508" s="39"/>
      <c r="H508" s="39"/>
    </row>
    <row r="511" spans="1:8">
      <c r="A511" s="20" t="s">
        <v>9</v>
      </c>
      <c r="B511" s="34">
        <v>41423</v>
      </c>
      <c r="C511" s="33">
        <v>4600</v>
      </c>
      <c r="D511" s="44">
        <v>98.632000000000005</v>
      </c>
      <c r="E511" s="31">
        <v>1.8290000000000001E-2</v>
      </c>
      <c r="F511" s="28">
        <f>C511/$C$512*E511</f>
        <v>1.8290000000000001E-2</v>
      </c>
      <c r="G511" s="31">
        <v>1.804E-2</v>
      </c>
      <c r="H511" s="31">
        <v>1.8329999999999999E-2</v>
      </c>
    </row>
    <row r="512" spans="1:8">
      <c r="A512" s="26" t="s">
        <v>14</v>
      </c>
      <c r="B512" s="38"/>
      <c r="C512" s="45">
        <f>SUM(C511:C511)</f>
        <v>4600</v>
      </c>
      <c r="D512" s="38"/>
      <c r="E512" s="39"/>
      <c r="F512" s="46">
        <f>SUM(F511:F511)</f>
        <v>1.8290000000000001E-2</v>
      </c>
      <c r="G512" s="39"/>
      <c r="H512" s="39"/>
    </row>
    <row r="515" spans="1:8">
      <c r="A515" s="20" t="s">
        <v>9</v>
      </c>
      <c r="B515" s="34">
        <v>41423</v>
      </c>
      <c r="C515" s="33">
        <v>2200</v>
      </c>
      <c r="D515" s="44">
        <v>98.046999999999997</v>
      </c>
      <c r="E515" s="31">
        <v>1.9699999999999999E-2</v>
      </c>
      <c r="F515" s="28">
        <f>C515/$C$518*E515</f>
        <v>3.3338461538461538E-3</v>
      </c>
      <c r="G515" s="31">
        <v>1.9314999999999999E-2</v>
      </c>
      <c r="H515" s="31">
        <v>1.9698E-2</v>
      </c>
    </row>
    <row r="516" spans="1:8">
      <c r="A516" s="30"/>
      <c r="B516" s="30"/>
      <c r="C516" s="33">
        <v>5400</v>
      </c>
      <c r="D516" s="44">
        <v>98.046999999999997</v>
      </c>
      <c r="E516" s="31">
        <v>1.9699999999999999E-2</v>
      </c>
      <c r="F516" s="28">
        <f t="shared" ref="F516" si="47">C516/$C$518*E516</f>
        <v>8.1830769230769231E-3</v>
      </c>
      <c r="G516" s="31">
        <v>1.9314999999999999E-2</v>
      </c>
      <c r="H516" s="31">
        <v>1.9698E-2</v>
      </c>
    </row>
    <row r="517" spans="1:8">
      <c r="A517" s="30"/>
      <c r="B517" s="30"/>
      <c r="C517" s="33">
        <v>5400</v>
      </c>
      <c r="D517" s="44">
        <v>98.046999999999997</v>
      </c>
      <c r="E517" s="31">
        <v>1.9699999999999999E-2</v>
      </c>
      <c r="F517" s="28">
        <f>C517/$C$518*E517</f>
        <v>8.1830769230769231E-3</v>
      </c>
      <c r="G517" s="31">
        <v>1.9314999999999999E-2</v>
      </c>
      <c r="H517" s="31">
        <v>1.9698E-2</v>
      </c>
    </row>
    <row r="518" spans="1:8">
      <c r="A518" s="26" t="s">
        <v>14</v>
      </c>
      <c r="B518" s="38"/>
      <c r="C518" s="45">
        <f>SUM(C515:C517)</f>
        <v>13000</v>
      </c>
      <c r="D518" s="38"/>
      <c r="E518" s="39"/>
      <c r="F518" s="46">
        <f>SUM(F515:F517)</f>
        <v>1.9700000000000002E-2</v>
      </c>
      <c r="G518" s="39"/>
      <c r="H518" s="39"/>
    </row>
    <row r="521" spans="1:8">
      <c r="A521" s="20" t="s">
        <v>9</v>
      </c>
      <c r="B521" s="34">
        <v>41430</v>
      </c>
      <c r="C521" s="33">
        <v>5000</v>
      </c>
      <c r="D521" s="44">
        <v>98.046999999999997</v>
      </c>
      <c r="E521" s="31">
        <v>1.9699999999999999E-2</v>
      </c>
      <c r="F521" s="28">
        <f>C521/$C$523*E521</f>
        <v>1.2312499999999999E-2</v>
      </c>
      <c r="G521" s="31">
        <v>1.9314999999999999E-2</v>
      </c>
      <c r="H521" s="31">
        <v>1.9698E-2</v>
      </c>
    </row>
    <row r="522" spans="1:8">
      <c r="A522" s="30"/>
      <c r="B522" s="30"/>
      <c r="C522" s="33">
        <v>3000</v>
      </c>
      <c r="D522" s="44">
        <v>98.046999999999997</v>
      </c>
      <c r="E522" s="31">
        <v>1.9699999999999999E-2</v>
      </c>
      <c r="F522" s="28">
        <f>C522/$C$523*E522</f>
        <v>7.3875E-3</v>
      </c>
      <c r="G522" s="31">
        <v>1.9314999999999999E-2</v>
      </c>
      <c r="H522" s="31">
        <v>1.9698E-2</v>
      </c>
    </row>
    <row r="523" spans="1:8">
      <c r="A523" s="26" t="s">
        <v>14</v>
      </c>
      <c r="B523" s="38"/>
      <c r="C523" s="45">
        <f>SUM(C521:C522)</f>
        <v>8000</v>
      </c>
      <c r="D523" s="38"/>
      <c r="E523" s="39"/>
      <c r="F523" s="46">
        <f>SUM(F521:F522)</f>
        <v>1.9699999999999999E-2</v>
      </c>
      <c r="G523" s="39"/>
      <c r="H523" s="39"/>
    </row>
    <row r="526" spans="1:8">
      <c r="A526" s="20" t="s">
        <v>9</v>
      </c>
      <c r="B526" s="34">
        <v>41437</v>
      </c>
      <c r="C526" s="33">
        <v>5000</v>
      </c>
      <c r="D526" s="44">
        <v>98.046999999999997</v>
      </c>
      <c r="E526" s="31">
        <v>1.9699999999999999E-2</v>
      </c>
      <c r="F526" s="28">
        <f>C526/$C$528*E526</f>
        <v>8.8579136690647466E-3</v>
      </c>
      <c r="G526" s="31">
        <v>1.9314999999999999E-2</v>
      </c>
      <c r="H526" s="31">
        <v>1.9698E-2</v>
      </c>
    </row>
    <row r="527" spans="1:8">
      <c r="A527" s="30"/>
      <c r="B527" s="30"/>
      <c r="C527" s="33">
        <v>6120</v>
      </c>
      <c r="D527" s="44">
        <v>98.046999999999997</v>
      </c>
      <c r="E527" s="31">
        <v>1.9699999999999999E-2</v>
      </c>
      <c r="F527" s="28">
        <f>C527/$C$528*E527</f>
        <v>1.0842086330935252E-2</v>
      </c>
      <c r="G527" s="31">
        <v>1.9314999999999999E-2</v>
      </c>
      <c r="H527" s="31">
        <v>1.9698E-2</v>
      </c>
    </row>
    <row r="528" spans="1:8">
      <c r="A528" s="26" t="s">
        <v>14</v>
      </c>
      <c r="B528" s="38"/>
      <c r="C528" s="45">
        <f>SUM(C526:C527)</f>
        <v>11120</v>
      </c>
      <c r="D528" s="38"/>
      <c r="E528" s="39"/>
      <c r="F528" s="46">
        <f>SUM(F526:F527)</f>
        <v>1.9699999999999999E-2</v>
      </c>
      <c r="G528" s="39"/>
      <c r="H528" s="39"/>
    </row>
    <row r="531" spans="1:8">
      <c r="A531" s="20" t="s">
        <v>9</v>
      </c>
      <c r="B531" s="34">
        <v>41444</v>
      </c>
      <c r="C531" s="33">
        <v>3007</v>
      </c>
      <c r="D531" s="44">
        <v>99.754999999999995</v>
      </c>
      <c r="E531" s="31">
        <v>9.6109999999999998E-3</v>
      </c>
      <c r="F531" s="28">
        <f>C531/$C$532*E531</f>
        <v>9.6109999999999998E-3</v>
      </c>
      <c r="G531" s="31">
        <v>9.587E-3</v>
      </c>
      <c r="H531" s="31">
        <v>9.6450000000000008E-3</v>
      </c>
    </row>
    <row r="532" spans="1:8">
      <c r="A532" s="26" t="s">
        <v>14</v>
      </c>
      <c r="B532" s="38"/>
      <c r="C532" s="45">
        <f>SUM(C531:C531)</f>
        <v>3007</v>
      </c>
      <c r="D532" s="38"/>
      <c r="E532" s="39"/>
      <c r="F532" s="46">
        <f>SUM(F531:F531)</f>
        <v>9.6109999999999998E-3</v>
      </c>
      <c r="G532" s="39"/>
      <c r="H532" s="39"/>
    </row>
    <row r="535" spans="1:8">
      <c r="A535" s="20" t="s">
        <v>9</v>
      </c>
      <c r="B535" s="34">
        <v>41444</v>
      </c>
      <c r="C535" s="33">
        <v>5000</v>
      </c>
      <c r="D535" s="44">
        <v>99.126999999999995</v>
      </c>
      <c r="E535" s="31">
        <v>1.7325E-2</v>
      </c>
      <c r="F535" s="28">
        <f>C535/$C$536*E535</f>
        <v>1.7325E-2</v>
      </c>
      <c r="G535" s="31">
        <v>1.7173999999999998E-2</v>
      </c>
      <c r="H535" s="31">
        <v>1.7399000000000001E-2</v>
      </c>
    </row>
    <row r="536" spans="1:8">
      <c r="A536" s="26" t="s">
        <v>14</v>
      </c>
      <c r="B536" s="38"/>
      <c r="C536" s="45">
        <f>SUM(C535:C535)</f>
        <v>5000</v>
      </c>
      <c r="D536" s="38"/>
      <c r="E536" s="39"/>
      <c r="F536" s="46">
        <f>SUM(F535:F535)</f>
        <v>1.7325E-2</v>
      </c>
      <c r="G536" s="39"/>
      <c r="H536" s="39"/>
    </row>
    <row r="539" spans="1:8">
      <c r="A539" s="20" t="s">
        <v>9</v>
      </c>
      <c r="B539" s="34">
        <v>41444</v>
      </c>
      <c r="C539" s="33">
        <v>5000</v>
      </c>
      <c r="D539" s="44">
        <v>98.63</v>
      </c>
      <c r="E539" s="31">
        <v>1.8249999999999999E-2</v>
      </c>
      <c r="F539" s="28">
        <f>C539/$C$540*E539</f>
        <v>1.8249999999999999E-2</v>
      </c>
      <c r="G539" s="31">
        <v>1.7999999999999999E-2</v>
      </c>
      <c r="H539" s="31">
        <v>1.8290000000000001E-2</v>
      </c>
    </row>
    <row r="540" spans="1:8">
      <c r="A540" s="26" t="s">
        <v>14</v>
      </c>
      <c r="B540" s="38"/>
      <c r="C540" s="45">
        <f>SUM(C539:C539)</f>
        <v>5000</v>
      </c>
      <c r="D540" s="38"/>
      <c r="E540" s="39"/>
      <c r="F540" s="46">
        <f>SUM(F539:F539)</f>
        <v>1.8249999999999999E-2</v>
      </c>
      <c r="G540" s="39"/>
      <c r="H540" s="39"/>
    </row>
    <row r="543" spans="1:8">
      <c r="A543" s="20" t="s">
        <v>9</v>
      </c>
      <c r="B543" s="34">
        <v>41444</v>
      </c>
      <c r="C543" s="33">
        <v>1173</v>
      </c>
      <c r="D543" s="44">
        <v>98.046999999999997</v>
      </c>
      <c r="E543" s="31">
        <v>1.9646E-2</v>
      </c>
      <c r="F543" s="28">
        <f>C543/$C$545*E543</f>
        <v>3.7331537340029161E-3</v>
      </c>
      <c r="G543" s="31">
        <v>1.9262000000000001E-2</v>
      </c>
      <c r="H543" s="31">
        <v>1.9643000000000001E-2</v>
      </c>
    </row>
    <row r="544" spans="1:8">
      <c r="A544" s="30"/>
      <c r="B544" s="30"/>
      <c r="C544" s="33">
        <v>5000</v>
      </c>
      <c r="D544" s="44">
        <v>98.040999999999997</v>
      </c>
      <c r="E544" s="31">
        <v>1.9708E-2</v>
      </c>
      <c r="F544" s="28">
        <f>C544/$C$545*E544</f>
        <v>1.5963064960311031E-2</v>
      </c>
      <c r="G544" s="31">
        <v>1.9321999999999999E-2</v>
      </c>
      <c r="H544" s="31">
        <v>1.9705E-2</v>
      </c>
    </row>
    <row r="545" spans="1:8">
      <c r="A545" s="26" t="s">
        <v>14</v>
      </c>
      <c r="B545" s="38"/>
      <c r="C545" s="45">
        <f>SUM(C543:C544)</f>
        <v>6173</v>
      </c>
      <c r="D545" s="38"/>
      <c r="E545" s="39"/>
      <c r="F545" s="46">
        <f>SUM(F543:F544)</f>
        <v>1.9696218694313948E-2</v>
      </c>
      <c r="G545" s="39"/>
      <c r="H545" s="39"/>
    </row>
    <row r="548" spans="1:8">
      <c r="A548" s="20" t="s">
        <v>9</v>
      </c>
      <c r="B548" s="34">
        <v>41451</v>
      </c>
      <c r="C548" s="33">
        <v>1000</v>
      </c>
      <c r="D548" s="44">
        <v>99.132999999999996</v>
      </c>
      <c r="E548" s="31">
        <v>1.7298999999999998E-2</v>
      </c>
      <c r="F548" s="28">
        <f>C548/$C$549*E548</f>
        <v>1.7298999999999998E-2</v>
      </c>
      <c r="G548" s="31">
        <v>1.7149000000000001E-2</v>
      </c>
      <c r="H548" s="31">
        <v>1.7373E-2</v>
      </c>
    </row>
    <row r="549" spans="1:8">
      <c r="A549" s="26" t="s">
        <v>14</v>
      </c>
      <c r="B549" s="38"/>
      <c r="C549" s="45">
        <f>SUM(C548:C548)</f>
        <v>1000</v>
      </c>
      <c r="D549" s="38"/>
      <c r="E549" s="39"/>
      <c r="F549" s="46">
        <f>SUM(F548:F548)</f>
        <v>1.7298999999999998E-2</v>
      </c>
      <c r="G549" s="39"/>
      <c r="H549" s="39"/>
    </row>
    <row r="552" spans="1:8">
      <c r="A552" s="20" t="s">
        <v>9</v>
      </c>
      <c r="B552" s="34">
        <v>41458</v>
      </c>
      <c r="C552" s="33">
        <v>25000</v>
      </c>
      <c r="D552" s="44">
        <v>98.644999999999996</v>
      </c>
      <c r="E552" s="31">
        <v>1.8114000000000002E-2</v>
      </c>
      <c r="F552" s="28">
        <f>C552/$C$553*E552</f>
        <v>1.8114000000000002E-2</v>
      </c>
      <c r="G552" s="31">
        <v>1.7867999999999998E-2</v>
      </c>
      <c r="H552" s="31">
        <v>1.8152999999999999E-2</v>
      </c>
    </row>
    <row r="553" spans="1:8">
      <c r="A553" s="26" t="s">
        <v>14</v>
      </c>
      <c r="B553" s="38"/>
      <c r="C553" s="45">
        <f>SUM(C552:C552)</f>
        <v>25000</v>
      </c>
      <c r="D553" s="38"/>
      <c r="E553" s="39"/>
      <c r="F553" s="46">
        <f>SUM(F552:F552)</f>
        <v>1.8114000000000002E-2</v>
      </c>
      <c r="G553" s="39"/>
      <c r="H553" s="39"/>
    </row>
    <row r="556" spans="1:8">
      <c r="A556" s="20" t="s">
        <v>9</v>
      </c>
      <c r="B556" s="34">
        <v>41458</v>
      </c>
      <c r="C556" s="33">
        <v>25000</v>
      </c>
      <c r="D556" s="44">
        <v>98.066000000000003</v>
      </c>
      <c r="E556" s="31">
        <v>1.9505000000000002E-2</v>
      </c>
      <c r="F556" s="28">
        <f>C556/$C$557*E556</f>
        <v>1.9505000000000002E-2</v>
      </c>
      <c r="G556" s="31">
        <v>1.9127000000000002E-2</v>
      </c>
      <c r="H556" s="31">
        <v>1.9503E-2</v>
      </c>
    </row>
    <row r="557" spans="1:8">
      <c r="A557" s="26" t="s">
        <v>14</v>
      </c>
      <c r="B557" s="38"/>
      <c r="C557" s="45">
        <f>SUM(C556:C556)</f>
        <v>25000</v>
      </c>
      <c r="D557" s="38"/>
      <c r="E557" s="39"/>
      <c r="F557" s="46">
        <f>SUM(F556:F556)</f>
        <v>1.9505000000000002E-2</v>
      </c>
      <c r="G557" s="39"/>
      <c r="H557" s="39"/>
    </row>
    <row r="560" spans="1:8">
      <c r="A560" s="20" t="s">
        <v>9</v>
      </c>
      <c r="B560" s="34">
        <v>41472</v>
      </c>
      <c r="C560" s="33">
        <v>20000</v>
      </c>
      <c r="D560" s="44">
        <v>98.066000000000003</v>
      </c>
      <c r="E560" s="31">
        <v>1.9505000000000002E-2</v>
      </c>
      <c r="F560" s="28">
        <f>C560/$C$561*E560</f>
        <v>1.9505000000000002E-2</v>
      </c>
      <c r="G560" s="31">
        <v>1.9127000000000002E-2</v>
      </c>
      <c r="H560" s="31">
        <v>1.9503E-2</v>
      </c>
    </row>
    <row r="561" spans="1:8">
      <c r="A561" s="26" t="s">
        <v>14</v>
      </c>
      <c r="B561" s="38"/>
      <c r="C561" s="45">
        <f>SUM(C560:C560)</f>
        <v>20000</v>
      </c>
      <c r="D561" s="38"/>
      <c r="E561" s="39"/>
      <c r="F561" s="46">
        <f>SUM(F560:F560)</f>
        <v>1.9505000000000002E-2</v>
      </c>
      <c r="G561" s="39"/>
      <c r="H561" s="39"/>
    </row>
    <row r="564" spans="1:8">
      <c r="A564" s="20" t="s">
        <v>9</v>
      </c>
      <c r="B564" s="34">
        <v>41479</v>
      </c>
      <c r="C564" s="33">
        <v>120000</v>
      </c>
      <c r="D564" s="44">
        <v>99.138000000000005</v>
      </c>
      <c r="E564" s="31">
        <v>1.7423999999999999E-2</v>
      </c>
      <c r="F564" s="28">
        <f>C564/$C$565*E564</f>
        <v>1.7423999999999999E-2</v>
      </c>
      <c r="G564" s="31">
        <v>1.7051E-2</v>
      </c>
      <c r="H564" s="31">
        <v>1.7271999999999999E-2</v>
      </c>
    </row>
    <row r="565" spans="1:8">
      <c r="A565" s="26" t="s">
        <v>14</v>
      </c>
      <c r="B565" s="38"/>
      <c r="C565" s="45">
        <f>SUM(C564:C564)</f>
        <v>120000</v>
      </c>
      <c r="D565" s="38"/>
      <c r="E565" s="39"/>
      <c r="F565" s="46">
        <f>SUM(F564:F564)</f>
        <v>1.7423999999999999E-2</v>
      </c>
      <c r="G565" s="39"/>
      <c r="H565" s="39"/>
    </row>
    <row r="568" spans="1:8">
      <c r="A568" s="20" t="s">
        <v>9</v>
      </c>
      <c r="B568" s="34">
        <v>41479</v>
      </c>
      <c r="C568" s="33">
        <v>200000</v>
      </c>
      <c r="D568" s="44">
        <v>98.066000000000003</v>
      </c>
      <c r="E568" s="31">
        <v>1.7531000000000001E-2</v>
      </c>
      <c r="F568" s="28">
        <f>C568/$C$569*E568</f>
        <v>1.7531000000000001E-2</v>
      </c>
      <c r="G568" s="31">
        <v>1.9127000000000002E-2</v>
      </c>
      <c r="H568" s="31">
        <v>1.9503E-2</v>
      </c>
    </row>
    <row r="569" spans="1:8">
      <c r="A569" s="26" t="s">
        <v>14</v>
      </c>
      <c r="B569" s="38"/>
      <c r="C569" s="45">
        <f>SUM(C568:C568)</f>
        <v>200000</v>
      </c>
      <c r="D569" s="38"/>
      <c r="E569" s="39"/>
      <c r="F569" s="46">
        <f>SUM(F568:F568)</f>
        <v>1.7531000000000001E-2</v>
      </c>
      <c r="G569" s="39"/>
      <c r="H569" s="39"/>
    </row>
    <row r="572" spans="1:8">
      <c r="A572" s="20" t="s">
        <v>9</v>
      </c>
      <c r="B572" s="34">
        <v>41479</v>
      </c>
      <c r="C572" s="33">
        <v>266800</v>
      </c>
      <c r="D572" s="44">
        <v>98.066000000000003</v>
      </c>
      <c r="E572" s="31">
        <v>1.7618999999999999E-2</v>
      </c>
      <c r="F572" s="28">
        <f>C572/$C$573*E572</f>
        <v>1.7618999999999999E-2</v>
      </c>
      <c r="G572" s="31">
        <v>1.9127000000000002E-2</v>
      </c>
      <c r="H572" s="31">
        <v>1.9503E-2</v>
      </c>
    </row>
    <row r="573" spans="1:8">
      <c r="A573" s="26" t="s">
        <v>14</v>
      </c>
      <c r="B573" s="38"/>
      <c r="C573" s="45">
        <f>SUM(C572:C572)</f>
        <v>266800</v>
      </c>
      <c r="D573" s="38"/>
      <c r="E573" s="39"/>
      <c r="F573" s="46">
        <f>SUM(F572:F572)</f>
        <v>1.7618999999999999E-2</v>
      </c>
      <c r="G573" s="39"/>
      <c r="H573" s="39"/>
    </row>
    <row r="576" spans="1:8">
      <c r="A576" s="20" t="s">
        <v>9</v>
      </c>
      <c r="B576" s="34">
        <v>41486</v>
      </c>
      <c r="C576" s="33">
        <v>70000</v>
      </c>
      <c r="D576" s="44">
        <v>98.69</v>
      </c>
      <c r="E576" s="31">
        <v>1.7503999999999999E-2</v>
      </c>
      <c r="F576" s="28">
        <f>C576/$C$579*E576</f>
        <v>1.2252799999999998E-2</v>
      </c>
      <c r="G576" s="31">
        <v>1.7274999999999999E-2</v>
      </c>
      <c r="H576" s="31">
        <v>1.7541000000000001E-2</v>
      </c>
    </row>
    <row r="577" spans="1:8">
      <c r="A577" s="30"/>
      <c r="B577" s="30"/>
      <c r="C577" s="33">
        <v>5000</v>
      </c>
      <c r="D577" s="44">
        <v>98.653999999999996</v>
      </c>
      <c r="E577" s="31">
        <v>1.7992000000000001E-2</v>
      </c>
      <c r="F577" s="28">
        <f t="shared" ref="F577:F578" si="48">C577/$C$579*E577</f>
        <v>8.9960000000000007E-4</v>
      </c>
      <c r="G577" s="31">
        <v>1.7749000000000001E-2</v>
      </c>
      <c r="H577" s="31">
        <v>1.8030999999999998E-2</v>
      </c>
    </row>
    <row r="578" spans="1:8">
      <c r="A578" s="30"/>
      <c r="B578" s="30"/>
      <c r="C578" s="33">
        <v>25000</v>
      </c>
      <c r="D578" s="44">
        <v>98.646000000000001</v>
      </c>
      <c r="E578" s="31">
        <v>1.8100000000000002E-2</v>
      </c>
      <c r="F578" s="28">
        <f t="shared" si="48"/>
        <v>4.5250000000000004E-3</v>
      </c>
      <c r="G578" s="31">
        <v>1.7854999999999999E-2</v>
      </c>
      <c r="H578" s="31">
        <v>1.8138999999999999E-2</v>
      </c>
    </row>
    <row r="579" spans="1:8">
      <c r="A579" s="26" t="s">
        <v>14</v>
      </c>
      <c r="B579" s="38"/>
      <c r="C579" s="45">
        <f>SUM(C576:C578)</f>
        <v>100000</v>
      </c>
      <c r="D579" s="38"/>
      <c r="E579" s="39"/>
      <c r="F579" s="46">
        <f>SUM(F576:F578)</f>
        <v>1.7677399999999999E-2</v>
      </c>
      <c r="G579" s="39"/>
      <c r="H579" s="39"/>
    </row>
    <row r="582" spans="1:8">
      <c r="A582" s="20" t="s">
        <v>9</v>
      </c>
      <c r="B582" s="34">
        <v>41486</v>
      </c>
      <c r="C582" s="33">
        <v>10000</v>
      </c>
      <c r="D582" s="44">
        <v>98.067999999999998</v>
      </c>
      <c r="E582" s="31">
        <v>1.9484000000000001E-2</v>
      </c>
      <c r="F582" s="28">
        <f>C582/$C$584*E582</f>
        <v>3.2473333333333334E-3</v>
      </c>
      <c r="G582" s="31">
        <v>1.9108E-2</v>
      </c>
      <c r="H582" s="31">
        <v>1.9481999999999999E-2</v>
      </c>
    </row>
    <row r="583" spans="1:8">
      <c r="A583" s="30"/>
      <c r="B583" s="30"/>
      <c r="C583" s="33">
        <v>50000</v>
      </c>
      <c r="D583" s="44">
        <v>98.066000000000003</v>
      </c>
      <c r="E583" s="31">
        <v>1.9505000000000002E-2</v>
      </c>
      <c r="F583" s="28">
        <f>C583/$C$584*E583</f>
        <v>1.625416666666667E-2</v>
      </c>
      <c r="G583" s="31">
        <v>1.9127000000000002E-2</v>
      </c>
      <c r="H583" s="31">
        <v>1.9503E-2</v>
      </c>
    </row>
    <row r="584" spans="1:8">
      <c r="A584" s="26" t="s">
        <v>14</v>
      </c>
      <c r="B584" s="38"/>
      <c r="C584" s="45">
        <f>SUM(C582:C583)</f>
        <v>60000</v>
      </c>
      <c r="D584" s="38"/>
      <c r="E584" s="39"/>
      <c r="F584" s="46">
        <f>SUM(F582:F583)</f>
        <v>1.9501500000000005E-2</v>
      </c>
      <c r="G584" s="39"/>
      <c r="H584" s="39"/>
    </row>
    <row r="587" spans="1:8">
      <c r="A587" s="20" t="s">
        <v>9</v>
      </c>
      <c r="B587" s="34">
        <v>41493</v>
      </c>
      <c r="C587" s="33">
        <v>1080</v>
      </c>
      <c r="D587" s="44">
        <v>99.132999999999996</v>
      </c>
      <c r="E587" s="31">
        <v>1.7298999999999998E-2</v>
      </c>
      <c r="F587" s="28">
        <f>C587/$C$588*E587</f>
        <v>1.7298999999999998E-2</v>
      </c>
      <c r="G587" s="31">
        <v>1.7149000000000001E-2</v>
      </c>
      <c r="H587" s="31">
        <v>1.7373E-2</v>
      </c>
    </row>
    <row r="588" spans="1:8">
      <c r="A588" s="26" t="s">
        <v>14</v>
      </c>
      <c r="B588" s="38"/>
      <c r="C588" s="45">
        <f>SUM(C587:C587)</f>
        <v>1080</v>
      </c>
      <c r="D588" s="38"/>
      <c r="E588" s="39"/>
      <c r="F588" s="46">
        <f>SUM(F587:F587)</f>
        <v>1.7298999999999998E-2</v>
      </c>
      <c r="G588" s="39"/>
      <c r="H588" s="39"/>
    </row>
    <row r="591" spans="1:8">
      <c r="A591" s="20" t="s">
        <v>9</v>
      </c>
      <c r="B591" s="34">
        <v>41493</v>
      </c>
      <c r="C591" s="33">
        <v>15000</v>
      </c>
      <c r="D591" s="44">
        <v>98.69</v>
      </c>
      <c r="E591" s="31">
        <v>1.7503999999999999E-2</v>
      </c>
      <c r="F591" s="28">
        <f>C591/$C$592*E591</f>
        <v>1.7503999999999999E-2</v>
      </c>
      <c r="G591" s="31">
        <v>1.7274999999999999E-2</v>
      </c>
      <c r="H591" s="31">
        <v>1.7541000000000001E-2</v>
      </c>
    </row>
    <row r="592" spans="1:8">
      <c r="A592" s="26" t="s">
        <v>14</v>
      </c>
      <c r="B592" s="38"/>
      <c r="C592" s="45">
        <f>SUM(C591:C591)</f>
        <v>15000</v>
      </c>
      <c r="D592" s="38"/>
      <c r="E592" s="39"/>
      <c r="F592" s="46">
        <f>SUM(F591:F591)</f>
        <v>1.7503999999999999E-2</v>
      </c>
      <c r="G592" s="39"/>
      <c r="H592" s="39"/>
    </row>
    <row r="595" spans="1:8">
      <c r="A595" s="20" t="s">
        <v>9</v>
      </c>
      <c r="B595" s="34">
        <v>41493</v>
      </c>
      <c r="C595" s="33">
        <v>40000</v>
      </c>
      <c r="D595" s="44">
        <v>98.066000000000003</v>
      </c>
      <c r="E595" s="31">
        <v>1.9505000000000002E-2</v>
      </c>
      <c r="F595" s="28">
        <f>C595/$C$596*E595</f>
        <v>1.9505000000000002E-2</v>
      </c>
      <c r="G595" s="31">
        <v>1.9127000000000002E-2</v>
      </c>
      <c r="H595" s="31">
        <v>1.9503E-2</v>
      </c>
    </row>
    <row r="596" spans="1:8">
      <c r="A596" s="26" t="s">
        <v>14</v>
      </c>
      <c r="B596" s="38"/>
      <c r="C596" s="45">
        <f>SUM(C595:C595)</f>
        <v>40000</v>
      </c>
      <c r="D596" s="38"/>
      <c r="E596" s="39"/>
      <c r="F596" s="46">
        <f>SUM(F595:F595)</f>
        <v>1.9505000000000002E-2</v>
      </c>
      <c r="G596" s="39"/>
      <c r="H596" s="39"/>
    </row>
    <row r="599" spans="1:8">
      <c r="A599" s="20" t="s">
        <v>9</v>
      </c>
      <c r="B599" s="34">
        <v>41500</v>
      </c>
      <c r="C599" s="33">
        <v>7000</v>
      </c>
      <c r="D599" s="44">
        <v>99.132999999999996</v>
      </c>
      <c r="E599" s="31">
        <v>1.7298999999999998E-2</v>
      </c>
      <c r="F599" s="28">
        <f>C599/$C$602*E599</f>
        <v>3.2727837837837836E-3</v>
      </c>
      <c r="G599" s="31">
        <v>1.7149000000000001E-2</v>
      </c>
      <c r="H599" s="31">
        <v>1.7373E-2</v>
      </c>
    </row>
    <row r="600" spans="1:8">
      <c r="A600" s="30"/>
      <c r="B600" s="30"/>
      <c r="C600" s="33">
        <v>5000</v>
      </c>
      <c r="D600" s="44">
        <v>99.132000000000005</v>
      </c>
      <c r="E600" s="31">
        <v>1.7319999999999999E-2</v>
      </c>
      <c r="F600" s="28">
        <f t="shared" ref="F600:F601" si="49">C600/$C$602*E600</f>
        <v>2.3405405405405406E-3</v>
      </c>
      <c r="G600" s="31">
        <v>1.7169E-2</v>
      </c>
      <c r="H600" s="31">
        <v>1.7394E-2</v>
      </c>
    </row>
    <row r="601" spans="1:8">
      <c r="A601" s="30"/>
      <c r="B601" s="30"/>
      <c r="C601" s="33">
        <v>25000</v>
      </c>
      <c r="D601" s="44">
        <v>99.128</v>
      </c>
      <c r="E601" s="31">
        <v>1.7399999999999999E-2</v>
      </c>
      <c r="F601" s="28">
        <f t="shared" si="49"/>
        <v>1.1756756756756756E-2</v>
      </c>
      <c r="G601" s="31">
        <v>1.7247999999999999E-2</v>
      </c>
      <c r="H601" s="31">
        <v>1.7475000000000001E-2</v>
      </c>
    </row>
    <row r="602" spans="1:8">
      <c r="A602" s="26" t="s">
        <v>14</v>
      </c>
      <c r="B602" s="38"/>
      <c r="C602" s="45">
        <f>SUM(C599:C601)</f>
        <v>37000</v>
      </c>
      <c r="D602" s="38"/>
      <c r="E602" s="39"/>
      <c r="F602" s="46">
        <f>SUM(F599:F601)</f>
        <v>1.7370081081081082E-2</v>
      </c>
      <c r="G602" s="39"/>
      <c r="H602" s="39"/>
    </row>
    <row r="605" spans="1:8">
      <c r="A605" s="20" t="s">
        <v>9</v>
      </c>
      <c r="B605" s="34">
        <v>41500</v>
      </c>
      <c r="C605" s="33">
        <v>7000</v>
      </c>
      <c r="D605" s="44">
        <v>98.69</v>
      </c>
      <c r="E605" s="31">
        <v>1.7503999999999999E-2</v>
      </c>
      <c r="F605" s="28">
        <f>C605/$C$608*E605</f>
        <v>8.0610526315789467E-4</v>
      </c>
      <c r="G605" s="31">
        <v>1.7274999999999999E-2</v>
      </c>
      <c r="H605" s="31">
        <v>1.7541000000000001E-2</v>
      </c>
    </row>
    <row r="606" spans="1:8">
      <c r="A606" s="30"/>
      <c r="B606" s="30"/>
      <c r="C606" s="33">
        <v>20000</v>
      </c>
      <c r="D606" s="44">
        <v>98.679000000000002</v>
      </c>
      <c r="E606" s="31">
        <v>1.7652999999999999E-2</v>
      </c>
      <c r="F606" s="28">
        <f t="shared" ref="F606" si="50">C606/$C$608*E606</f>
        <v>2.3227631578947366E-3</v>
      </c>
      <c r="G606" s="31">
        <v>1.7420000000000001E-2</v>
      </c>
      <c r="H606" s="31">
        <v>1.7690999999999998E-2</v>
      </c>
    </row>
    <row r="607" spans="1:8">
      <c r="A607" s="30"/>
      <c r="B607" s="30"/>
      <c r="C607" s="33">
        <v>125000</v>
      </c>
      <c r="D607" s="44">
        <v>98.674999999999997</v>
      </c>
      <c r="E607" s="31">
        <v>1.7707000000000001E-2</v>
      </c>
      <c r="F607" s="28">
        <f>C607/$C$608*E607</f>
        <v>1.4561677631578947E-2</v>
      </c>
      <c r="G607" s="31">
        <v>1.7472999999999999E-2</v>
      </c>
      <c r="H607" s="31">
        <v>1.7745E-2</v>
      </c>
    </row>
    <row r="608" spans="1:8">
      <c r="A608" s="26" t="s">
        <v>14</v>
      </c>
      <c r="B608" s="38"/>
      <c r="C608" s="45">
        <f>SUM(C605:C607)</f>
        <v>152000</v>
      </c>
      <c r="D608" s="38"/>
      <c r="E608" s="39"/>
      <c r="F608" s="46">
        <f>SUM(F605:F607)</f>
        <v>1.7690546052631578E-2</v>
      </c>
      <c r="G608" s="39"/>
      <c r="H608" s="39"/>
    </row>
    <row r="611" spans="1:8">
      <c r="A611" s="20" t="s">
        <v>9</v>
      </c>
      <c r="B611" s="34">
        <v>41500</v>
      </c>
      <c r="C611" s="33">
        <v>10000</v>
      </c>
      <c r="D611" s="44">
        <v>98.066000000000003</v>
      </c>
      <c r="E611" s="31">
        <v>1.9505000000000002E-2</v>
      </c>
      <c r="F611" s="28">
        <f>C611/$C$615*E611</f>
        <v>1.4776515151515154E-3</v>
      </c>
      <c r="G611" s="31">
        <v>1.9127000000000002E-2</v>
      </c>
      <c r="H611" s="31">
        <v>1.9503E-2</v>
      </c>
    </row>
    <row r="612" spans="1:8">
      <c r="A612" s="30"/>
      <c r="B612" s="30"/>
      <c r="C612" s="33">
        <v>7000</v>
      </c>
      <c r="D612" s="44">
        <v>98.066000000000003</v>
      </c>
      <c r="E612" s="31">
        <v>1.9505000000000002E-2</v>
      </c>
      <c r="F612" s="28">
        <f t="shared" ref="F612:F614" si="51">C612/$C$615*E612</f>
        <v>1.0343560606060607E-3</v>
      </c>
      <c r="G612" s="31">
        <v>1.9127000000000002E-2</v>
      </c>
      <c r="H612" s="31">
        <v>1.9503E-2</v>
      </c>
    </row>
    <row r="613" spans="1:8">
      <c r="A613" s="30"/>
      <c r="B613" s="30"/>
      <c r="C613" s="33">
        <v>15000</v>
      </c>
      <c r="D613" s="44">
        <v>98.058000000000007</v>
      </c>
      <c r="E613" s="31">
        <v>1.9587E-2</v>
      </c>
      <c r="F613" s="28">
        <f t="shared" si="51"/>
        <v>2.2257954545454547E-3</v>
      </c>
      <c r="G613" s="31">
        <v>1.9206999999999998E-2</v>
      </c>
      <c r="H613" s="31">
        <v>1.9585000000000002E-2</v>
      </c>
    </row>
    <row r="614" spans="1:8">
      <c r="A614" s="30"/>
      <c r="B614" s="30"/>
      <c r="C614" s="33">
        <v>100000</v>
      </c>
      <c r="D614" s="44">
        <v>98.057000000000002</v>
      </c>
      <c r="E614" s="31">
        <v>1.9597E-2</v>
      </c>
      <c r="F614" s="28">
        <f t="shared" si="51"/>
        <v>1.4846212121212121E-2</v>
      </c>
      <c r="G614" s="31">
        <v>1.9216E-2</v>
      </c>
      <c r="H614" s="31">
        <v>1.9595000000000001E-2</v>
      </c>
    </row>
    <row r="615" spans="1:8">
      <c r="A615" s="26" t="s">
        <v>14</v>
      </c>
      <c r="B615" s="38"/>
      <c r="C615" s="45">
        <f>SUM(C611:C614)</f>
        <v>132000</v>
      </c>
      <c r="D615" s="38"/>
      <c r="E615" s="39"/>
      <c r="F615" s="46">
        <f>SUM(F611:F614)</f>
        <v>1.9584015151515151E-2</v>
      </c>
      <c r="G615" s="39"/>
      <c r="H615" s="39"/>
    </row>
    <row r="618" spans="1:8">
      <c r="A618" s="20" t="s">
        <v>9</v>
      </c>
      <c r="B618" s="34">
        <v>41507</v>
      </c>
      <c r="C618" s="33">
        <v>50000</v>
      </c>
      <c r="D618" s="44">
        <v>99.123000000000005</v>
      </c>
      <c r="E618" s="31">
        <v>1.7500999999999999E-2</v>
      </c>
      <c r="F618" s="28">
        <f>C618/$C$620*E618</f>
        <v>1.4584166666666667E-2</v>
      </c>
      <c r="G618" s="31">
        <v>1.7347000000000001E-2</v>
      </c>
      <c r="H618" s="31">
        <v>1.7576000000000001E-2</v>
      </c>
    </row>
    <row r="619" spans="1:8">
      <c r="B619" s="34"/>
      <c r="C619" s="33">
        <v>10000</v>
      </c>
      <c r="D619" s="44">
        <v>99.123000000000005</v>
      </c>
      <c r="E619" s="31">
        <v>1.7500999999999999E-2</v>
      </c>
      <c r="F619" s="28">
        <f>C619/$C$620*E619</f>
        <v>2.9168333333333329E-3</v>
      </c>
      <c r="G619" s="31">
        <v>1.7347000000000001E-2</v>
      </c>
      <c r="H619" s="31">
        <v>1.7576000000000001E-2</v>
      </c>
    </row>
    <row r="620" spans="1:8">
      <c r="A620" s="26" t="s">
        <v>14</v>
      </c>
      <c r="B620" s="38"/>
      <c r="C620" s="45">
        <f>SUM(C618:C619)</f>
        <v>60000</v>
      </c>
      <c r="D620" s="38"/>
      <c r="E620" s="39"/>
      <c r="F620" s="46">
        <f>SUM(F618:F619)</f>
        <v>1.7500999999999999E-2</v>
      </c>
      <c r="G620" s="39"/>
      <c r="H620" s="39"/>
    </row>
    <row r="623" spans="1:8">
      <c r="A623" s="20" t="s">
        <v>9</v>
      </c>
      <c r="B623" s="34">
        <v>41507</v>
      </c>
      <c r="C623" s="33">
        <v>50000</v>
      </c>
      <c r="D623" s="44">
        <v>98.668000000000006</v>
      </c>
      <c r="E623" s="31">
        <v>1.7801999999999998E-2</v>
      </c>
      <c r="F623" s="28">
        <f>C623/$C$624*E623</f>
        <v>1.7801999999999998E-2</v>
      </c>
      <c r="G623" s="31">
        <v>1.7565000000000001E-2</v>
      </c>
      <c r="H623" s="31">
        <v>1.7840000000000002E-2</v>
      </c>
    </row>
    <row r="624" spans="1:8">
      <c r="A624" s="26" t="s">
        <v>14</v>
      </c>
      <c r="B624" s="38"/>
      <c r="C624" s="45">
        <f>SUM(C623:C623)</f>
        <v>50000</v>
      </c>
      <c r="D624" s="38"/>
      <c r="E624" s="39"/>
      <c r="F624" s="46">
        <f>SUM(F623:F623)</f>
        <v>1.7801999999999998E-2</v>
      </c>
      <c r="G624" s="39"/>
      <c r="H624" s="39"/>
    </row>
    <row r="627" spans="1:8">
      <c r="A627" s="20" t="s">
        <v>9</v>
      </c>
      <c r="B627" s="34">
        <v>41507</v>
      </c>
      <c r="C627" s="33">
        <v>3500</v>
      </c>
      <c r="D627" s="44">
        <v>98.057000000000002</v>
      </c>
      <c r="E627" s="31">
        <v>1.9597E-2</v>
      </c>
      <c r="F627" s="28">
        <f>C627/$C$630*E627</f>
        <v>1.0801496062992125E-3</v>
      </c>
      <c r="G627" s="31">
        <v>1.9216E-2</v>
      </c>
      <c r="H627" s="31">
        <v>1.9595000000000001E-2</v>
      </c>
    </row>
    <row r="628" spans="1:8">
      <c r="A628" s="30"/>
      <c r="B628" s="30"/>
      <c r="C628" s="33">
        <v>10000</v>
      </c>
      <c r="D628" s="44">
        <v>98.057000000000002</v>
      </c>
      <c r="E628" s="31">
        <v>1.9597E-2</v>
      </c>
      <c r="F628" s="28">
        <f t="shared" ref="F628:F629" si="52">C628/$C$630*E628</f>
        <v>3.0861417322834645E-3</v>
      </c>
      <c r="G628" s="31">
        <v>1.9216E-2</v>
      </c>
      <c r="H628" s="31">
        <v>1.9595000000000001E-2</v>
      </c>
    </row>
    <row r="629" spans="1:8">
      <c r="A629" s="30"/>
      <c r="B629" s="30"/>
      <c r="C629" s="33">
        <v>50000</v>
      </c>
      <c r="D629" s="44">
        <v>98.034999999999997</v>
      </c>
      <c r="E629" s="31">
        <v>1.9824000000000001E-2</v>
      </c>
      <c r="F629" s="28">
        <f t="shared" si="52"/>
        <v>1.560944881889764E-2</v>
      </c>
      <c r="G629" s="31">
        <v>1.9434E-2</v>
      </c>
      <c r="H629" s="31">
        <v>1.9820999999999998E-2</v>
      </c>
    </row>
    <row r="630" spans="1:8">
      <c r="A630" s="26" t="s">
        <v>14</v>
      </c>
      <c r="B630" s="38"/>
      <c r="C630" s="45">
        <f>SUM(C627:C629)</f>
        <v>63500</v>
      </c>
      <c r="D630" s="38"/>
      <c r="E630" s="39"/>
      <c r="F630" s="46">
        <f>SUM(F627:F629)</f>
        <v>1.9775740157480317E-2</v>
      </c>
      <c r="G630" s="39"/>
      <c r="H630" s="39"/>
    </row>
    <row r="633" spans="1:8">
      <c r="A633" s="20" t="s">
        <v>9</v>
      </c>
      <c r="B633" s="34">
        <v>41514</v>
      </c>
      <c r="C633" s="33">
        <v>440</v>
      </c>
      <c r="D633" s="44">
        <v>99.123999999999995</v>
      </c>
      <c r="E633" s="31">
        <v>1.7481E-2</v>
      </c>
      <c r="F633" s="28">
        <f>C633/$C$634*E633</f>
        <v>1.7481E-2</v>
      </c>
      <c r="G633" s="31">
        <v>1.7326999999999999E-2</v>
      </c>
      <c r="H633" s="31">
        <v>1.7555999999999999E-2</v>
      </c>
    </row>
    <row r="634" spans="1:8">
      <c r="A634" s="26" t="s">
        <v>14</v>
      </c>
      <c r="B634" s="38"/>
      <c r="C634" s="45">
        <f>SUM(C633:C633)</f>
        <v>440</v>
      </c>
      <c r="D634" s="38"/>
      <c r="E634" s="39"/>
      <c r="F634" s="46">
        <f>SUM(F633:F633)</f>
        <v>1.7481E-2</v>
      </c>
      <c r="G634" s="39"/>
      <c r="H634" s="39"/>
    </row>
    <row r="637" spans="1:8">
      <c r="A637" s="20" t="s">
        <v>9</v>
      </c>
      <c r="B637" s="34">
        <v>41514</v>
      </c>
      <c r="C637" s="33">
        <v>20000</v>
      </c>
      <c r="D637" s="44">
        <v>98.653000000000006</v>
      </c>
      <c r="E637" s="31">
        <v>1.8005E-2</v>
      </c>
      <c r="F637" s="28">
        <f>C637/$C$638*E637</f>
        <v>1.8005E-2</v>
      </c>
      <c r="G637" s="31">
        <v>1.7763000000000001E-2</v>
      </c>
      <c r="H637" s="31">
        <v>1.8044000000000001E-2</v>
      </c>
    </row>
    <row r="638" spans="1:8">
      <c r="A638" s="26" t="s">
        <v>14</v>
      </c>
      <c r="B638" s="38"/>
      <c r="C638" s="45">
        <f>SUM(C637:C637)</f>
        <v>20000</v>
      </c>
      <c r="D638" s="38"/>
      <c r="E638" s="39"/>
      <c r="F638" s="46">
        <f>SUM(F637:F637)</f>
        <v>1.8005E-2</v>
      </c>
      <c r="G638" s="39"/>
      <c r="H638" s="39"/>
    </row>
    <row r="641" spans="1:8">
      <c r="A641" s="20" t="s">
        <v>9</v>
      </c>
      <c r="B641" s="34">
        <v>41514</v>
      </c>
      <c r="C641" s="33">
        <v>3000</v>
      </c>
      <c r="D641" s="44">
        <v>98.057000000000002</v>
      </c>
      <c r="E641" s="31">
        <v>1.9597E-2</v>
      </c>
      <c r="F641" s="28">
        <f>C641/$C$644*E641</f>
        <v>4.054551724137931E-3</v>
      </c>
      <c r="G641" s="31">
        <v>1.9216E-2</v>
      </c>
      <c r="H641" s="31">
        <v>1.9595000000000001E-2</v>
      </c>
    </row>
    <row r="642" spans="1:8">
      <c r="A642" s="30"/>
      <c r="B642" s="30"/>
      <c r="C642" s="33">
        <v>1500</v>
      </c>
      <c r="D642" s="44">
        <v>98.052999999999997</v>
      </c>
      <c r="E642" s="31">
        <v>1.9637999999999999E-2</v>
      </c>
      <c r="F642" s="28">
        <f t="shared" ref="F642:F643" si="53">C642/$C$644*E642</f>
        <v>2.0315172413793102E-3</v>
      </c>
      <c r="G642" s="31">
        <v>1.9255999999999999E-2</v>
      </c>
      <c r="H642" s="31">
        <v>1.9636000000000001E-2</v>
      </c>
    </row>
    <row r="643" spans="1:8">
      <c r="A643" s="30"/>
      <c r="B643" s="30"/>
      <c r="C643" s="33">
        <v>10000</v>
      </c>
      <c r="D643" s="44">
        <v>98.034999999999997</v>
      </c>
      <c r="E643" s="31">
        <v>1.9824000000000001E-2</v>
      </c>
      <c r="F643" s="28">
        <f t="shared" si="53"/>
        <v>1.3671724137931036E-2</v>
      </c>
      <c r="G643" s="31">
        <v>1.9434E-2</v>
      </c>
      <c r="H643" s="31">
        <v>1.9820999999999998E-2</v>
      </c>
    </row>
    <row r="644" spans="1:8">
      <c r="A644" s="26" t="s">
        <v>14</v>
      </c>
      <c r="B644" s="38"/>
      <c r="C644" s="45">
        <f>SUM(C641:C643)</f>
        <v>14500</v>
      </c>
      <c r="D644" s="38"/>
      <c r="E644" s="39"/>
      <c r="F644" s="46">
        <f>SUM(F641:F643)</f>
        <v>1.9757793103448277E-2</v>
      </c>
      <c r="G644" s="39"/>
      <c r="H644" s="39"/>
    </row>
    <row r="647" spans="1:8">
      <c r="A647" s="20" t="s">
        <v>9</v>
      </c>
      <c r="B647" s="34">
        <v>41521</v>
      </c>
      <c r="C647" s="33">
        <v>5000</v>
      </c>
      <c r="D647" s="44">
        <v>99.123999999999995</v>
      </c>
      <c r="E647" s="31">
        <v>1.7481E-2</v>
      </c>
      <c r="F647" s="28">
        <f>C647/$C$651*E647</f>
        <v>1.5174479166666665E-3</v>
      </c>
      <c r="G647" s="31">
        <v>1.7326999999999999E-2</v>
      </c>
      <c r="H647" s="31">
        <v>1.7555999999999999E-2</v>
      </c>
    </row>
    <row r="648" spans="1:8">
      <c r="A648" s="30"/>
      <c r="B648" s="30"/>
      <c r="C648" s="33">
        <v>2600</v>
      </c>
      <c r="D648" s="44">
        <v>99.123999999999995</v>
      </c>
      <c r="E648" s="31">
        <v>1.7481E-2</v>
      </c>
      <c r="F648" s="28">
        <f t="shared" ref="F648:F650" si="54">C648/$C$651*E648</f>
        <v>7.8907291666666666E-4</v>
      </c>
      <c r="G648" s="31">
        <v>1.7326999999999999E-2</v>
      </c>
      <c r="H648" s="31">
        <v>1.7555999999999999E-2</v>
      </c>
    </row>
    <row r="649" spans="1:8">
      <c r="A649" s="30"/>
      <c r="B649" s="30"/>
      <c r="C649" s="33">
        <v>30000</v>
      </c>
      <c r="D649" s="44">
        <v>99.123000000000005</v>
      </c>
      <c r="E649" s="31">
        <v>1.7500999999999999E-2</v>
      </c>
      <c r="F649" s="28">
        <f t="shared" si="54"/>
        <v>9.1151041666666672E-3</v>
      </c>
      <c r="G649" s="31">
        <v>1.7347000000000001E-2</v>
      </c>
      <c r="H649" s="31">
        <v>1.7576000000000001E-2</v>
      </c>
    </row>
    <row r="650" spans="1:8">
      <c r="A650" s="30"/>
      <c r="B650" s="30"/>
      <c r="C650" s="33">
        <v>20000</v>
      </c>
      <c r="D650" s="44">
        <v>99.12</v>
      </c>
      <c r="E650" s="31">
        <v>1.7561E-2</v>
      </c>
      <c r="F650" s="28">
        <f t="shared" si="54"/>
        <v>6.0975694444444445E-3</v>
      </c>
      <c r="G650" s="31">
        <v>1.7406999999999999E-2</v>
      </c>
      <c r="H650" s="31">
        <v>1.7637E-2</v>
      </c>
    </row>
    <row r="651" spans="1:8">
      <c r="A651" s="26" t="s">
        <v>14</v>
      </c>
      <c r="B651" s="38"/>
      <c r="C651" s="45">
        <f>SUM(C647:C650)</f>
        <v>57600</v>
      </c>
      <c r="D651" s="38"/>
      <c r="E651" s="39"/>
      <c r="F651" s="46">
        <f>SUM(F647:F650)</f>
        <v>1.7519194444444445E-2</v>
      </c>
      <c r="G651" s="39"/>
      <c r="H651" s="39"/>
    </row>
    <row r="654" spans="1:8">
      <c r="A654" s="20" t="s">
        <v>9</v>
      </c>
      <c r="B654" s="34">
        <v>41521</v>
      </c>
      <c r="C654" s="33">
        <v>20000</v>
      </c>
      <c r="D654" s="44">
        <v>98.653000000000006</v>
      </c>
      <c r="E654" s="31">
        <v>1.8005E-2</v>
      </c>
      <c r="F654" s="28">
        <f>C654/$C$658*E654</f>
        <v>4.50125E-3</v>
      </c>
      <c r="G654" s="31">
        <v>1.7763000000000001E-2</v>
      </c>
      <c r="H654" s="31">
        <v>1.8044000000000001E-2</v>
      </c>
    </row>
    <row r="655" spans="1:8">
      <c r="A655" s="30"/>
      <c r="B655" s="30"/>
      <c r="C655" s="33">
        <v>10000</v>
      </c>
      <c r="D655" s="44">
        <v>98.653000000000006</v>
      </c>
      <c r="E655" s="31">
        <v>1.8005E-2</v>
      </c>
      <c r="F655" s="28">
        <f t="shared" ref="F655:F657" si="55">C655/$C$658*E655</f>
        <v>2.250625E-3</v>
      </c>
      <c r="G655" s="31">
        <v>1.7763000000000001E-2</v>
      </c>
      <c r="H655" s="31">
        <v>1.8044000000000001E-2</v>
      </c>
    </row>
    <row r="656" spans="1:8">
      <c r="A656" s="30"/>
      <c r="B656" s="30"/>
      <c r="C656" s="33">
        <v>20000</v>
      </c>
      <c r="D656" s="44">
        <v>98.623999999999995</v>
      </c>
      <c r="E656" s="31">
        <v>1.8398000000000001E-2</v>
      </c>
      <c r="F656" s="28">
        <f t="shared" si="55"/>
        <v>4.5995000000000003E-3</v>
      </c>
      <c r="G656" s="31">
        <v>1.8145000000000001E-2</v>
      </c>
      <c r="H656" s="31">
        <v>1.8439000000000001E-2</v>
      </c>
    </row>
    <row r="657" spans="1:8">
      <c r="A657" s="30"/>
      <c r="B657" s="30"/>
      <c r="C657" s="33">
        <v>30000</v>
      </c>
      <c r="D657" s="44">
        <v>98.616</v>
      </c>
      <c r="E657" s="31">
        <v>1.8506999999999999E-2</v>
      </c>
      <c r="F657" s="28">
        <f t="shared" si="55"/>
        <v>6.9401250000000001E-3</v>
      </c>
      <c r="G657" s="31">
        <v>1.8251E-2</v>
      </c>
      <c r="H657" s="31">
        <v>1.8547999999999999E-2</v>
      </c>
    </row>
    <row r="658" spans="1:8">
      <c r="A658" s="26" t="s">
        <v>14</v>
      </c>
      <c r="B658" s="38"/>
      <c r="C658" s="45">
        <f>SUM(C654:C657)</f>
        <v>80000</v>
      </c>
      <c r="D658" s="38"/>
      <c r="E658" s="39"/>
      <c r="F658" s="46">
        <f>SUM(F654:F657)</f>
        <v>1.8291500000000002E-2</v>
      </c>
      <c r="G658" s="39"/>
      <c r="H658" s="39"/>
    </row>
    <row r="661" spans="1:8">
      <c r="A661" s="20" t="s">
        <v>9</v>
      </c>
      <c r="B661" s="34">
        <v>41521</v>
      </c>
      <c r="C661" s="33">
        <v>10000</v>
      </c>
      <c r="D661" s="44">
        <v>98.057000000000002</v>
      </c>
      <c r="E661" s="31">
        <v>1.9597E-2</v>
      </c>
      <c r="F661" s="28">
        <f>C661/$C$665*E661</f>
        <v>1.4516296296296295E-3</v>
      </c>
      <c r="G661" s="31">
        <v>1.9216E-2</v>
      </c>
      <c r="H661" s="31">
        <v>1.9595000000000001E-2</v>
      </c>
    </row>
    <row r="662" spans="1:8">
      <c r="A662" s="30"/>
      <c r="B662" s="30"/>
      <c r="C662" s="33">
        <v>40000</v>
      </c>
      <c r="D662" s="44">
        <v>98.040999999999997</v>
      </c>
      <c r="E662" s="31">
        <v>1.9761999999999998E-2</v>
      </c>
      <c r="F662" s="28">
        <f t="shared" ref="F662:F664" si="56">C662/$C$665*E662</f>
        <v>5.8554074074074064E-3</v>
      </c>
      <c r="G662" s="31">
        <v>1.9375E-2</v>
      </c>
      <c r="H662" s="31">
        <v>1.976E-2</v>
      </c>
    </row>
    <row r="663" spans="1:8">
      <c r="A663" s="30"/>
      <c r="B663" s="30"/>
      <c r="C663" s="33">
        <v>25000</v>
      </c>
      <c r="D663" s="44">
        <v>98.034999999999997</v>
      </c>
      <c r="E663" s="31">
        <v>1.9824000000000001E-2</v>
      </c>
      <c r="F663" s="28">
        <f t="shared" si="56"/>
        <v>3.6711111111111111E-3</v>
      </c>
      <c r="G663" s="31">
        <v>1.9434E-2</v>
      </c>
      <c r="H663" s="31">
        <v>1.9820999999999998E-2</v>
      </c>
    </row>
    <row r="664" spans="1:8">
      <c r="A664" s="30"/>
      <c r="B664" s="30"/>
      <c r="C664" s="33">
        <v>60000</v>
      </c>
      <c r="D664" s="44">
        <v>98.034999999999997</v>
      </c>
      <c r="E664" s="31">
        <v>1.9824000000000001E-2</v>
      </c>
      <c r="F664" s="28">
        <f t="shared" si="56"/>
        <v>8.8106666666666663E-3</v>
      </c>
      <c r="G664" s="31">
        <v>1.9434E-2</v>
      </c>
      <c r="H664" s="31">
        <v>1.9820999999999998E-2</v>
      </c>
    </row>
    <row r="665" spans="1:8">
      <c r="A665" s="26" t="s">
        <v>14</v>
      </c>
      <c r="B665" s="38"/>
      <c r="C665" s="45">
        <f>SUM(C661:C664)</f>
        <v>135000</v>
      </c>
      <c r="D665" s="38"/>
      <c r="E665" s="39"/>
      <c r="F665" s="46">
        <f>SUM(F661:F664)</f>
        <v>1.9788814814814815E-2</v>
      </c>
      <c r="G665" s="39"/>
      <c r="H665" s="39"/>
    </row>
    <row r="668" spans="1:8">
      <c r="A668" s="20" t="s">
        <v>9</v>
      </c>
      <c r="B668" s="34">
        <v>41528</v>
      </c>
      <c r="C668" s="33">
        <v>20000</v>
      </c>
      <c r="D668" s="44">
        <v>99.75</v>
      </c>
      <c r="E668" s="31">
        <v>9.9150000000000002E-3</v>
      </c>
      <c r="F668" s="28">
        <f>C668/$C$670*E668</f>
        <v>4.9575000000000001E-3</v>
      </c>
      <c r="G668" s="31">
        <v>9.8899999999999995E-3</v>
      </c>
      <c r="H668" s="31">
        <v>9.9520000000000008E-3</v>
      </c>
    </row>
    <row r="669" spans="1:8">
      <c r="B669" s="34"/>
      <c r="C669" s="33">
        <v>20000</v>
      </c>
      <c r="D669" s="44">
        <v>99.722999999999999</v>
      </c>
      <c r="E669" s="31">
        <v>1.0989000000000001E-2</v>
      </c>
      <c r="F669" s="28">
        <f>C669/$C$670*E669</f>
        <v>5.4945000000000003E-3</v>
      </c>
      <c r="G669" s="31">
        <v>1.0958000000000001E-2</v>
      </c>
      <c r="H669" s="31">
        <v>1.1034E-2</v>
      </c>
    </row>
    <row r="670" spans="1:8">
      <c r="A670" s="26" t="s">
        <v>14</v>
      </c>
      <c r="B670" s="38"/>
      <c r="C670" s="45">
        <f>SUM(C668:C669)</f>
        <v>40000</v>
      </c>
      <c r="D670" s="38"/>
      <c r="E670" s="39"/>
      <c r="F670" s="46">
        <f>SUM(F668:F669)</f>
        <v>1.0451999999999999E-2</v>
      </c>
      <c r="G670" s="39"/>
      <c r="H670" s="39"/>
    </row>
    <row r="673" spans="1:8">
      <c r="A673" s="20" t="s">
        <v>9</v>
      </c>
      <c r="B673" s="34">
        <v>41528</v>
      </c>
      <c r="C673" s="33">
        <v>15000</v>
      </c>
      <c r="D673" s="44">
        <v>99.123000000000005</v>
      </c>
      <c r="E673" s="31">
        <v>1.7500999999999999E-2</v>
      </c>
      <c r="F673" s="28">
        <f>C673/$C$679*E673</f>
        <v>2.4306944444444445E-3</v>
      </c>
      <c r="G673" s="31">
        <v>1.7347000000000001E-2</v>
      </c>
      <c r="H673" s="31">
        <v>1.7576000000000001E-2</v>
      </c>
    </row>
    <row r="674" spans="1:8">
      <c r="A674" s="30"/>
      <c r="B674" s="30"/>
      <c r="C674" s="33">
        <v>3000</v>
      </c>
      <c r="D674" s="44">
        <v>99.12</v>
      </c>
      <c r="E674" s="31">
        <v>1.7561E-2</v>
      </c>
      <c r="F674" s="28">
        <f t="shared" ref="F674:F678" si="57">C674/$C$679*E674</f>
        <v>4.8780555555555556E-4</v>
      </c>
      <c r="G674" s="31">
        <v>1.7406999999999999E-2</v>
      </c>
      <c r="H674" s="31">
        <v>1.7637E-2</v>
      </c>
    </row>
    <row r="675" spans="1:8">
      <c r="A675" s="30"/>
      <c r="B675" s="30"/>
      <c r="C675" s="33">
        <v>10000</v>
      </c>
      <c r="D675" s="44">
        <v>99.12</v>
      </c>
      <c r="E675" s="31">
        <v>1.7561E-2</v>
      </c>
      <c r="F675" s="28">
        <f t="shared" si="57"/>
        <v>1.6260185185185184E-3</v>
      </c>
      <c r="G675" s="31">
        <v>1.7406999999999999E-2</v>
      </c>
      <c r="H675" s="31">
        <v>1.7637E-2</v>
      </c>
    </row>
    <row r="676" spans="1:8">
      <c r="A676" s="30"/>
      <c r="B676" s="30"/>
      <c r="C676" s="33">
        <v>15000</v>
      </c>
      <c r="D676" s="44">
        <v>99.117999999999995</v>
      </c>
      <c r="E676" s="31">
        <v>1.7561E-2</v>
      </c>
      <c r="F676" s="28">
        <f t="shared" si="57"/>
        <v>2.4390277777777778E-3</v>
      </c>
      <c r="G676" s="31">
        <v>1.7446E-2</v>
      </c>
      <c r="H676" s="31">
        <v>1.7677999999999999E-2</v>
      </c>
    </row>
    <row r="677" spans="1:8">
      <c r="A677" s="30"/>
      <c r="B677" s="30"/>
      <c r="C677" s="33">
        <v>15000</v>
      </c>
      <c r="D677" s="44">
        <v>99.102999999999994</v>
      </c>
      <c r="E677" s="31">
        <v>1.7902999999999999E-2</v>
      </c>
      <c r="F677" s="28">
        <f t="shared" si="57"/>
        <v>2.4865277777777776E-3</v>
      </c>
      <c r="G677" s="31">
        <v>1.7742999999999998E-2</v>
      </c>
      <c r="H677" s="31">
        <v>1.7982999999999999E-2</v>
      </c>
    </row>
    <row r="678" spans="1:8">
      <c r="A678" s="30"/>
      <c r="B678" s="30"/>
      <c r="C678" s="33">
        <v>50000</v>
      </c>
      <c r="D678" s="44">
        <v>99.05</v>
      </c>
      <c r="E678" s="31">
        <v>1.8970999999999998E-2</v>
      </c>
      <c r="F678" s="28">
        <f t="shared" si="57"/>
        <v>8.7828703703703697E-3</v>
      </c>
      <c r="G678" s="31">
        <v>1.8790999999999999E-2</v>
      </c>
      <c r="H678" s="31">
        <v>1.9060000000000001E-2</v>
      </c>
    </row>
    <row r="679" spans="1:8">
      <c r="A679" s="26" t="s">
        <v>14</v>
      </c>
      <c r="B679" s="38"/>
      <c r="C679" s="45">
        <f>SUM(C673:C678)</f>
        <v>108000</v>
      </c>
      <c r="D679" s="38"/>
      <c r="E679" s="39"/>
      <c r="F679" s="46">
        <f>SUM(F673:F678)</f>
        <v>1.8252944444444447E-2</v>
      </c>
      <c r="G679" s="39"/>
      <c r="H679" s="39"/>
    </row>
    <row r="682" spans="1:8">
      <c r="A682" s="20" t="s">
        <v>9</v>
      </c>
      <c r="B682" s="34">
        <v>41528</v>
      </c>
      <c r="C682" s="33">
        <v>10000</v>
      </c>
      <c r="D682" s="44">
        <v>98.647999999999996</v>
      </c>
      <c r="E682" s="31">
        <v>1.8072999999999999E-2</v>
      </c>
      <c r="F682" s="28">
        <f>C682/$C$689*E682</f>
        <v>1.2048666666666665E-3</v>
      </c>
      <c r="G682" s="31">
        <v>1.7829000000000001E-2</v>
      </c>
      <c r="H682" s="31">
        <v>1.8112E-2</v>
      </c>
    </row>
    <row r="683" spans="1:8">
      <c r="A683" s="30"/>
      <c r="B683" s="30"/>
      <c r="C683" s="33">
        <v>15000</v>
      </c>
      <c r="D683" s="44">
        <v>98.619</v>
      </c>
      <c r="E683" s="31">
        <v>1.8466E-2</v>
      </c>
      <c r="F683" s="28">
        <f t="shared" ref="F683:F688" si="58">C683/$C$689*E683</f>
        <v>1.8466000000000001E-3</v>
      </c>
      <c r="G683" s="31">
        <v>1.8211000000000001E-2</v>
      </c>
      <c r="H683" s="31">
        <v>1.8506999999999999E-2</v>
      </c>
    </row>
    <row r="684" spans="1:8">
      <c r="A684" s="30"/>
      <c r="B684" s="30"/>
      <c r="C684" s="33">
        <v>20000</v>
      </c>
      <c r="D684" s="44">
        <v>98.616</v>
      </c>
      <c r="E684" s="31">
        <v>1.8506999999999999E-2</v>
      </c>
      <c r="F684" s="28">
        <f t="shared" si="58"/>
        <v>2.4675999999999999E-3</v>
      </c>
      <c r="G684" s="31">
        <v>1.8251E-2</v>
      </c>
      <c r="H684" s="31">
        <v>1.8547999999999999E-2</v>
      </c>
    </row>
    <row r="685" spans="1:8">
      <c r="A685" s="30"/>
      <c r="B685" s="30"/>
      <c r="C685" s="33">
        <v>15000</v>
      </c>
      <c r="D685" s="44">
        <v>98.6</v>
      </c>
      <c r="E685" s="31">
        <v>1.8724000000000001E-2</v>
      </c>
      <c r="F685" s="28">
        <f t="shared" si="58"/>
        <v>1.8724000000000002E-3</v>
      </c>
      <c r="G685" s="31">
        <v>1.8461999999999999E-2</v>
      </c>
      <c r="H685" s="31">
        <v>1.8766000000000001E-2</v>
      </c>
    </row>
    <row r="686" spans="1:8">
      <c r="A686" s="30"/>
      <c r="B686" s="30"/>
      <c r="C686" s="33">
        <v>20000</v>
      </c>
      <c r="D686" s="44">
        <v>98.587000000000003</v>
      </c>
      <c r="E686" s="31">
        <v>1.89E-2</v>
      </c>
      <c r="F686" s="28">
        <f t="shared" si="58"/>
        <v>2.5200000000000001E-3</v>
      </c>
      <c r="G686" s="31">
        <v>1.8633E-2</v>
      </c>
      <c r="H686" s="31">
        <v>1.8943000000000002E-2</v>
      </c>
    </row>
    <row r="687" spans="1:8">
      <c r="A687" s="30"/>
      <c r="B687" s="30"/>
      <c r="C687" s="33">
        <v>20000</v>
      </c>
      <c r="D687" s="44">
        <v>98.58</v>
      </c>
      <c r="E687" s="31">
        <v>1.8995000000000001E-2</v>
      </c>
      <c r="F687" s="28">
        <f t="shared" si="58"/>
        <v>2.532666666666667E-3</v>
      </c>
      <c r="G687" s="31">
        <v>1.8724999999999999E-2</v>
      </c>
      <c r="H687" s="31">
        <v>1.9037999999999999E-2</v>
      </c>
    </row>
    <row r="688" spans="1:8">
      <c r="A688" s="30"/>
      <c r="B688" s="30"/>
      <c r="C688" s="33">
        <v>50000</v>
      </c>
      <c r="D688" s="44">
        <v>98.5</v>
      </c>
      <c r="E688" s="31">
        <v>2.0081000000000002E-2</v>
      </c>
      <c r="F688" s="28">
        <f t="shared" si="58"/>
        <v>6.6936666666666672E-3</v>
      </c>
      <c r="G688" s="31">
        <v>1.9779999999999999E-2</v>
      </c>
      <c r="H688" s="31">
        <v>2.0129999999999999E-2</v>
      </c>
    </row>
    <row r="689" spans="1:8">
      <c r="A689" s="26" t="s">
        <v>14</v>
      </c>
      <c r="B689" s="38"/>
      <c r="C689" s="45">
        <f>SUM(C682:C688)</f>
        <v>150000</v>
      </c>
      <c r="D689" s="38"/>
      <c r="E689" s="39"/>
      <c r="F689" s="46">
        <f>SUM(F682:F688)</f>
        <v>1.91378E-2</v>
      </c>
      <c r="G689" s="39"/>
      <c r="H689" s="39"/>
    </row>
    <row r="692" spans="1:8">
      <c r="A692" s="20" t="s">
        <v>9</v>
      </c>
      <c r="B692" s="34">
        <v>41528</v>
      </c>
      <c r="C692" s="33">
        <v>15000</v>
      </c>
      <c r="D692" s="44">
        <v>98.05</v>
      </c>
      <c r="E692" s="31">
        <v>1.9668999999999999E-2</v>
      </c>
      <c r="F692" s="28">
        <f>C692/$C$698*E692</f>
        <v>3.9495983935742968E-3</v>
      </c>
      <c r="G692" s="31">
        <v>1.9286000000000001E-2</v>
      </c>
      <c r="H692" s="31">
        <v>1.9667E-2</v>
      </c>
    </row>
    <row r="693" spans="1:8">
      <c r="A693" s="30"/>
      <c r="B693" s="30"/>
      <c r="C693" s="33">
        <v>5200</v>
      </c>
      <c r="D693" s="44">
        <v>98.034999999999997</v>
      </c>
      <c r="E693" s="31">
        <v>1.9824000000000001E-2</v>
      </c>
      <c r="F693" s="28">
        <f t="shared" ref="F693:F697" si="59">C693/$C$698*E693</f>
        <v>1.379983935742972E-3</v>
      </c>
      <c r="G693" s="31">
        <v>1.9434E-2</v>
      </c>
      <c r="H693" s="31">
        <v>1.9820999999999998E-2</v>
      </c>
    </row>
    <row r="694" spans="1:8">
      <c r="A694" s="30"/>
      <c r="B694" s="30"/>
      <c r="C694" s="33">
        <v>500</v>
      </c>
      <c r="D694" s="44">
        <v>98.034999999999997</v>
      </c>
      <c r="E694" s="31">
        <v>1.9824000000000001E-2</v>
      </c>
      <c r="F694" s="28">
        <f t="shared" si="59"/>
        <v>1.3269076305220885E-4</v>
      </c>
      <c r="G694" s="31">
        <v>1.9434E-2</v>
      </c>
      <c r="H694" s="31">
        <v>1.9820999999999998E-2</v>
      </c>
    </row>
    <row r="695" spans="1:8">
      <c r="A695" s="30"/>
      <c r="B695" s="30"/>
      <c r="C695" s="33">
        <v>20000</v>
      </c>
      <c r="D695" s="44">
        <v>98.02</v>
      </c>
      <c r="E695" s="31">
        <v>1.9977999999999999E-2</v>
      </c>
      <c r="F695" s="28">
        <f t="shared" si="59"/>
        <v>5.3488621151271754E-3</v>
      </c>
      <c r="G695" s="31">
        <v>1.9581999999999999E-2</v>
      </c>
      <c r="H695" s="31">
        <v>1.9976000000000001E-2</v>
      </c>
    </row>
    <row r="696" spans="1:8">
      <c r="A696" s="30"/>
      <c r="B696" s="30"/>
      <c r="C696" s="33">
        <v>20000</v>
      </c>
      <c r="D696" s="44">
        <v>98.018000000000001</v>
      </c>
      <c r="E696" s="31">
        <v>1.9998999999999999E-2</v>
      </c>
      <c r="F696" s="28">
        <f t="shared" si="59"/>
        <v>5.3544846050870148E-3</v>
      </c>
      <c r="G696" s="31">
        <v>1.9602000000000001E-2</v>
      </c>
      <c r="H696" s="31">
        <v>1.9996E-2</v>
      </c>
    </row>
    <row r="697" spans="1:8">
      <c r="A697" s="30"/>
      <c r="B697" s="30"/>
      <c r="C697" s="33">
        <v>14000</v>
      </c>
      <c r="D697" s="44">
        <v>97.921999999999997</v>
      </c>
      <c r="E697" s="31">
        <v>2.0988E-2</v>
      </c>
      <c r="F697" s="28">
        <f t="shared" si="59"/>
        <v>3.9334939759036146E-3</v>
      </c>
      <c r="G697" s="31">
        <v>2.0552000000000001E-2</v>
      </c>
      <c r="H697" s="31">
        <v>2.0985E-2</v>
      </c>
    </row>
    <row r="698" spans="1:8">
      <c r="A698" s="26" t="s">
        <v>14</v>
      </c>
      <c r="B698" s="38"/>
      <c r="C698" s="45">
        <f>SUM(C692:C697)</f>
        <v>74700</v>
      </c>
      <c r="D698" s="38"/>
      <c r="E698" s="39"/>
      <c r="F698" s="46">
        <f>SUM(F692:F697)</f>
        <v>2.0099113788487281E-2</v>
      </c>
      <c r="G698" s="39"/>
      <c r="H698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LTS - 2013</vt:lpstr>
      <vt:lpstr>CALULO TR PROM.PONDERADO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Dunia</cp:lastModifiedBy>
  <dcterms:created xsi:type="dcterms:W3CDTF">2013-01-07T20:05:43Z</dcterms:created>
  <dcterms:modified xsi:type="dcterms:W3CDTF">2013-09-17T14:25:19Z</dcterms:modified>
</cp:coreProperties>
</file>